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mnalu\Desktop\project-budplan\RevenueInformation\"/>
    </mc:Choice>
  </mc:AlternateContent>
  <bookViews>
    <workbookView xWindow="0" yWindow="0" windowWidth="13848" windowHeight="5976"/>
  </bookViews>
  <sheets>
    <sheet name="OTHER" sheetId="2" r:id="rId1"/>
    <sheet name="OTH -REFUND SPLIT" sheetId="5" state="hidden" r:id="rId2"/>
  </sheets>
  <definedNames>
    <definedName name="_xlnm.Print_Area" localSheetId="1">'OTH -REFUND SPLIT'!$A$9:$U$71</definedName>
    <definedName name="_xlnm.Print_Area" localSheetId="0">OTHER!$A$9:$U$72</definedName>
    <definedName name="Print_Area_MI">#REF!</definedName>
  </definedNames>
  <calcPr calcId="162913"/>
</workbook>
</file>

<file path=xl/calcChain.xml><?xml version="1.0" encoding="utf-8"?>
<calcChain xmlns="http://schemas.openxmlformats.org/spreadsheetml/2006/main">
  <c r="I40" i="5" l="1"/>
  <c r="K55" i="5"/>
  <c r="I55" i="5"/>
  <c r="K46" i="5"/>
  <c r="I46" i="5"/>
  <c r="K44" i="5"/>
  <c r="I44" i="5"/>
  <c r="K42" i="5"/>
  <c r="I42" i="5"/>
  <c r="K40" i="5"/>
  <c r="K38" i="5"/>
  <c r="I38" i="5"/>
  <c r="K36" i="5"/>
  <c r="I36" i="5"/>
  <c r="K34" i="5"/>
  <c r="I34" i="5"/>
  <c r="K32" i="5"/>
  <c r="K30" i="5"/>
  <c r="I30" i="5"/>
  <c r="K28" i="5"/>
  <c r="I28" i="5"/>
  <c r="K26" i="5"/>
  <c r="I26" i="5"/>
  <c r="K24" i="5"/>
  <c r="I24" i="5"/>
  <c r="K22" i="5"/>
  <c r="I22" i="5"/>
  <c r="K20" i="5"/>
  <c r="I20" i="5"/>
  <c r="B46" i="5"/>
  <c r="B36" i="5"/>
  <c r="B34" i="5"/>
  <c r="B22" i="5"/>
  <c r="R24" i="5"/>
  <c r="R30" i="5"/>
  <c r="R32" i="5"/>
  <c r="R36" i="5"/>
  <c r="R38" i="5"/>
  <c r="R42" i="5"/>
  <c r="R44" i="5"/>
  <c r="D44" i="5"/>
  <c r="D42" i="5"/>
  <c r="D40" i="5"/>
  <c r="D36" i="5"/>
  <c r="D20" i="5"/>
  <c r="I32" i="5"/>
  <c r="B32" i="5" l="1"/>
  <c r="M40" i="5"/>
  <c r="D55" i="5"/>
  <c r="M24" i="5"/>
  <c r="B55" i="5"/>
  <c r="M36" i="5"/>
  <c r="I49" i="5"/>
  <c r="D38" i="5"/>
  <c r="D22" i="5"/>
  <c r="F22" i="5" s="1"/>
  <c r="D46" i="5"/>
  <c r="F46" i="5" s="1"/>
  <c r="R46" i="5"/>
  <c r="R40" i="5"/>
  <c r="B30" i="5"/>
  <c r="B44" i="5"/>
  <c r="F44" i="5" s="1"/>
  <c r="P49" i="5"/>
  <c r="M55" i="5"/>
  <c r="M46" i="5"/>
  <c r="M32" i="5"/>
  <c r="M28" i="5"/>
  <c r="M22" i="5"/>
  <c r="B42" i="5"/>
  <c r="F42" i="5" s="1"/>
  <c r="B26" i="5"/>
  <c r="B24" i="5"/>
  <c r="M44" i="5"/>
  <c r="M30" i="5"/>
  <c r="K65" i="5"/>
  <c r="R34" i="5"/>
  <c r="D34" i="5"/>
  <c r="F34" i="5" s="1"/>
  <c r="D32" i="5"/>
  <c r="D57" i="5"/>
  <c r="D28" i="5"/>
  <c r="D26" i="5"/>
  <c r="K49" i="5"/>
  <c r="M20" i="5"/>
  <c r="K57" i="5"/>
  <c r="M42" i="5"/>
  <c r="M26" i="5"/>
  <c r="M34" i="5"/>
  <c r="M38" i="5"/>
  <c r="R55" i="5"/>
  <c r="R26" i="5"/>
  <c r="D49" i="5"/>
  <c r="R57" i="5"/>
  <c r="F36" i="5"/>
  <c r="R28" i="5"/>
  <c r="D24" i="5"/>
  <c r="D30" i="5"/>
  <c r="R20" i="5"/>
  <c r="R22" i="5"/>
  <c r="P28" i="5"/>
  <c r="B40" i="5"/>
  <c r="F40" i="5" s="1"/>
  <c r="B28" i="5"/>
  <c r="P46" i="5"/>
  <c r="P36" i="5"/>
  <c r="T36" i="5" s="1"/>
  <c r="P22" i="5"/>
  <c r="I57" i="5"/>
  <c r="I65" i="5"/>
  <c r="P55" i="5"/>
  <c r="P44" i="5"/>
  <c r="T44" i="5" s="1"/>
  <c r="P42" i="5"/>
  <c r="T42" i="5" s="1"/>
  <c r="P40" i="5"/>
  <c r="P38" i="5"/>
  <c r="T38" i="5" s="1"/>
  <c r="B38" i="5"/>
  <c r="P34" i="5"/>
  <c r="P32" i="5"/>
  <c r="T32" i="5" s="1"/>
  <c r="B49" i="5"/>
  <c r="P30" i="5"/>
  <c r="T30" i="5" s="1"/>
  <c r="P26" i="5"/>
  <c r="P24" i="5"/>
  <c r="T24" i="5" s="1"/>
  <c r="P20" i="5"/>
  <c r="B20" i="5"/>
  <c r="F20" i="5" s="1"/>
  <c r="F55" i="5" l="1"/>
  <c r="M49" i="5"/>
  <c r="F38" i="5"/>
  <c r="T34" i="5"/>
  <c r="T46" i="5"/>
  <c r="F26" i="5"/>
  <c r="T40" i="5"/>
  <c r="F28" i="5"/>
  <c r="T28" i="5"/>
  <c r="R65" i="5"/>
  <c r="F49" i="5"/>
  <c r="T20" i="5"/>
  <c r="F24" i="5"/>
  <c r="M65" i="5"/>
  <c r="M57" i="5"/>
  <c r="T55" i="5"/>
  <c r="D65" i="5"/>
  <c r="F30" i="5"/>
  <c r="T22" i="5"/>
  <c r="B65" i="5"/>
  <c r="T26" i="5"/>
  <c r="P65" i="5"/>
  <c r="T65" i="5" l="1"/>
  <c r="R49" i="5"/>
  <c r="T49" i="5" s="1"/>
  <c r="F65" i="5"/>
  <c r="B57" i="5"/>
  <c r="F57" i="5" s="1"/>
  <c r="P57" i="5"/>
  <c r="T57" i="5" s="1"/>
</calcChain>
</file>

<file path=xl/sharedStrings.xml><?xml version="1.0" encoding="utf-8"?>
<sst xmlns="http://schemas.openxmlformats.org/spreadsheetml/2006/main" count="112" uniqueCount="48">
  <si>
    <t>PREPARED BY</t>
  </si>
  <si>
    <t>THE MISSOURI DIRECTOR OF REVENUE</t>
  </si>
  <si>
    <t>MONTHLY GENERAL REVENUE REPORT</t>
  </si>
  <si>
    <t xml:space="preserve">    </t>
  </si>
  <si>
    <t>PERCENT OF</t>
  </si>
  <si>
    <t>FISCAL</t>
  </si>
  <si>
    <t>MONTH</t>
  </si>
  <si>
    <t>INCREASE</t>
  </si>
  <si>
    <t>YEAR-TO-DATE</t>
  </si>
  <si>
    <t>(DECREASE)</t>
  </si>
  <si>
    <t>Sales and Use Tax</t>
  </si>
  <si>
    <t>%</t>
  </si>
  <si>
    <t>Income Tax - Individual</t>
  </si>
  <si>
    <t>Interest</t>
  </si>
  <si>
    <t>Liquor</t>
  </si>
  <si>
    <t>Beer</t>
  </si>
  <si>
    <t>County Foreign Insurance</t>
  </si>
  <si>
    <t>Inheritance/Estate</t>
  </si>
  <si>
    <t>All Other Taxes</t>
  </si>
  <si>
    <t>Refunds</t>
  </si>
  <si>
    <t>Interagency Billings/Inventory</t>
  </si>
  <si>
    <t>LAST 3 MONTHS</t>
  </si>
  <si>
    <t>Sales, Services, Leases, &amp; Rentals</t>
  </si>
  <si>
    <t>Licenses, Fees, &amp; Permits</t>
  </si>
  <si>
    <t>Corporate Income and Franchise Tax</t>
  </si>
  <si>
    <t>The collection amounts may include or be subject to prior period adjustments, therefore, this report may not match subsequently published fiscal year amounts/reports.</t>
  </si>
  <si>
    <t>Total Collections</t>
  </si>
  <si>
    <t xml:space="preserve">Refund Expenditures </t>
  </si>
  <si>
    <t>Total Collections Net of Refunds</t>
  </si>
  <si>
    <t>All Other Receipts</t>
  </si>
  <si>
    <t>SOURCE:  SAM II</t>
  </si>
  <si>
    <t>Other</t>
  </si>
  <si>
    <t>ADMINISTRATION DIVISION</t>
  </si>
  <si>
    <t>Kandyce Kraft</t>
  </si>
  <si>
    <t>MONTH ENDED JANUARY 31, 2017</t>
  </si>
  <si>
    <t xml:space="preserve">November to January </t>
  </si>
  <si>
    <t>DATE PREPARED:  Febuary 1, 2017</t>
  </si>
  <si>
    <t>Debt Offset Escrow</t>
  </si>
  <si>
    <t>Total Refunds</t>
  </si>
  <si>
    <t>Lindsey Herigon</t>
  </si>
  <si>
    <t>MISSOURI DEPARTMENT OF REVENUE</t>
  </si>
  <si>
    <t>FINANCIAL SERVICES BUREAU</t>
  </si>
  <si>
    <t>MONTH ENDED JUNE 2021</t>
  </si>
  <si>
    <t>April to June</t>
  </si>
  <si>
    <t>DATE PREPARED: July 1, 2021</t>
  </si>
  <si>
    <t>June</t>
  </si>
  <si>
    <t>Income Tax - Individual*</t>
  </si>
  <si>
    <t xml:space="preserve">* The Individual Income Tax due date was extended to May 17, 2021 as compared to July 15, in 2020.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</si>
</sst>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9">
    <font>
      <sz val="12"/>
      <name val="Arial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b/>
      <sz val="13"/>
      <name val="Arial"/>
      <family val="2"/>
    </font>
    <font>
      <sz val="13"/>
      <name val="Univers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3">
    <xf numFmtId="5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0">
    <xf numFmtId="5" fontId="0" fillId="0" borderId="0" xfId="0"/>
    <xf numFmtId="5" fontId="2" fillId="0" borderId="0" xfId="0" applyFont="1" applyBorder="1"/>
    <xf numFmtId="5" fontId="2" fillId="0" borderId="0" xfId="0" applyFont="1"/>
    <xf numFmtId="5" fontId="3" fillId="0" borderId="0" xfId="0" applyFont="1"/>
    <xf numFmtId="5" fontId="3" fillId="0" borderId="0" xfId="0" applyFont="1" applyAlignment="1">
      <alignment horizontal="centerContinuous"/>
    </xf>
    <xf numFmtId="5" fontId="2" fillId="0" borderId="0" xfId="0" applyFont="1" applyAlignment="1">
      <alignment horizontal="center"/>
    </xf>
    <xf numFmtId="5" fontId="3" fillId="0" borderId="0" xfId="0" applyFont="1" applyAlignment="1">
      <alignment horizontal="center"/>
    </xf>
    <xf numFmtId="5" fontId="3" fillId="0" borderId="1" xfId="0" applyFont="1" applyBorder="1" applyAlignment="1" applyProtection="1">
      <alignment horizontal="centerContinuous"/>
    </xf>
    <xf numFmtId="5" fontId="3" fillId="0" borderId="1" xfId="0" applyFont="1" applyBorder="1" applyAlignment="1">
      <alignment horizontal="centerContinuous"/>
    </xf>
    <xf numFmtId="0" fontId="4" fillId="0" borderId="0" xfId="0" applyNumberFormat="1" applyFont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5" fontId="4" fillId="0" borderId="0" xfId="0" applyFont="1" applyAlignment="1">
      <alignment horizontal="center"/>
    </xf>
    <xf numFmtId="5" fontId="4" fillId="0" borderId="0" xfId="0" applyFont="1"/>
    <xf numFmtId="5" fontId="5" fillId="0" borderId="0" xfId="0" applyFont="1"/>
    <xf numFmtId="5" fontId="5" fillId="0" borderId="0" xfId="0" applyNumberFormat="1" applyFont="1" applyProtection="1"/>
    <xf numFmtId="39" fontId="5" fillId="0" borderId="0" xfId="0" applyNumberFormat="1" applyFont="1" applyProtection="1"/>
    <xf numFmtId="37" fontId="5" fillId="0" borderId="0" xfId="0" applyNumberFormat="1" applyFont="1" applyProtection="1"/>
    <xf numFmtId="3" fontId="5" fillId="0" borderId="0" xfId="0" applyNumberFormat="1" applyFont="1"/>
    <xf numFmtId="5" fontId="5" fillId="0" borderId="0" xfId="0" applyFont="1" applyBorder="1"/>
    <xf numFmtId="37" fontId="5" fillId="0" borderId="0" xfId="0" applyNumberFormat="1" applyFont="1" applyBorder="1" applyProtection="1"/>
    <xf numFmtId="3" fontId="5" fillId="0" borderId="0" xfId="0" applyNumberFormat="1" applyFont="1" applyBorder="1"/>
    <xf numFmtId="5" fontId="3" fillId="0" borderId="0" xfId="0" applyFont="1" applyBorder="1"/>
    <xf numFmtId="37" fontId="5" fillId="0" borderId="2" xfId="0" applyNumberFormat="1" applyFont="1" applyBorder="1" applyProtection="1"/>
    <xf numFmtId="5" fontId="6" fillId="0" borderId="0" xfId="0" applyFont="1" applyBorder="1"/>
    <xf numFmtId="39" fontId="5" fillId="0" borderId="2" xfId="0" applyNumberFormat="1" applyFont="1" applyBorder="1" applyProtection="1"/>
    <xf numFmtId="39" fontId="5" fillId="0" borderId="0" xfId="0" applyNumberFormat="1" applyFont="1" applyBorder="1" applyProtection="1"/>
    <xf numFmtId="5" fontId="7" fillId="0" borderId="0" xfId="0" applyFont="1"/>
    <xf numFmtId="5" fontId="7" fillId="0" borderId="0" xfId="0" applyFont="1" applyAlignment="1">
      <alignment horizontal="left"/>
    </xf>
    <xf numFmtId="5" fontId="5" fillId="0" borderId="2" xfId="0" applyNumberFormat="1" applyFont="1" applyBorder="1" applyProtection="1"/>
    <xf numFmtId="5" fontId="5" fillId="0" borderId="0" xfId="0" applyNumberFormat="1" applyFont="1" applyBorder="1" applyProtection="1"/>
    <xf numFmtId="37" fontId="5" fillId="0" borderId="0" xfId="0" applyNumberFormat="1" applyFont="1"/>
    <xf numFmtId="39" fontId="5" fillId="0" borderId="3" xfId="0" applyNumberFormat="1" applyFont="1" applyBorder="1" applyProtection="1"/>
    <xf numFmtId="5" fontId="3" fillId="0" borderId="0" xfId="0" applyFont="1" applyAlignment="1">
      <alignment horizontal="left"/>
    </xf>
    <xf numFmtId="5" fontId="8" fillId="0" borderId="0" xfId="0" applyFont="1"/>
    <xf numFmtId="5" fontId="3" fillId="0" borderId="0" xfId="0" applyFont="1" applyAlignment="1">
      <alignment horizontal="right"/>
    </xf>
    <xf numFmtId="2" fontId="3" fillId="0" borderId="0" xfId="2" applyNumberFormat="1" applyFont="1"/>
    <xf numFmtId="0" fontId="4" fillId="2" borderId="0" xfId="0" quotePrefix="1" applyNumberFormat="1" applyFont="1" applyFill="1" applyAlignment="1" applyProtection="1">
      <alignment horizontal="center"/>
      <protection locked="0"/>
    </xf>
    <xf numFmtId="0" fontId="4" fillId="2" borderId="0" xfId="1" applyNumberFormat="1" applyFont="1" applyFill="1" applyAlignment="1" applyProtection="1">
      <alignment horizontal="center"/>
      <protection locked="0"/>
    </xf>
    <xf numFmtId="0" fontId="4" fillId="2" borderId="0" xfId="0" applyNumberFormat="1" applyFont="1" applyFill="1" applyAlignment="1" applyProtection="1">
      <alignment horizontal="center"/>
      <protection locked="0"/>
    </xf>
    <xf numFmtId="37" fontId="5" fillId="0" borderId="0" xfId="0" applyNumberFormat="1" applyFont="1" applyFill="1"/>
    <xf numFmtId="37" fontId="5" fillId="0" borderId="0" xfId="0" applyNumberFormat="1" applyFont="1" applyBorder="1"/>
    <xf numFmtId="5" fontId="5" fillId="0" borderId="3" xfId="0" applyNumberFormat="1" applyFont="1" applyBorder="1"/>
    <xf numFmtId="5" fontId="3" fillId="2" borderId="0" xfId="0" applyFont="1" applyFill="1" applyProtection="1">
      <protection locked="0"/>
    </xf>
    <xf numFmtId="164" fontId="5" fillId="0" borderId="0" xfId="0" applyNumberFormat="1" applyFont="1" applyProtection="1"/>
    <xf numFmtId="3" fontId="5" fillId="0" borderId="0" xfId="0" applyNumberFormat="1" applyFont="1" applyProtection="1"/>
    <xf numFmtId="3" fontId="5" fillId="0" borderId="0" xfId="0" applyNumberFormat="1" applyFont="1" applyBorder="1" applyProtection="1"/>
    <xf numFmtId="3" fontId="5" fillId="0" borderId="4" xfId="0" applyNumberFormat="1" applyFont="1" applyBorder="1"/>
    <xf numFmtId="10" fontId="6" fillId="0" borderId="0" xfId="0" applyNumberFormat="1" applyFont="1" applyBorder="1" applyProtection="1"/>
    <xf numFmtId="164" fontId="5" fillId="0" borderId="2" xfId="0" applyNumberFormat="1" applyFont="1" applyBorder="1" applyProtection="1"/>
    <xf numFmtId="164" fontId="5" fillId="0" borderId="3" xfId="0" applyNumberFormat="1" applyFont="1" applyBorder="1"/>
    <xf numFmtId="3" fontId="5" fillId="0" borderId="2" xfId="0" applyNumberFormat="1" applyFont="1" applyBorder="1" applyProtection="1"/>
    <xf numFmtId="3" fontId="5" fillId="0" borderId="2" xfId="0" applyNumberFormat="1" applyFont="1" applyFill="1" applyBorder="1"/>
    <xf numFmtId="3" fontId="5" fillId="0" borderId="2" xfId="0" applyNumberFormat="1" applyFont="1" applyBorder="1"/>
    <xf numFmtId="5" fontId="5" fillId="0" borderId="0" xfId="0" applyNumberFormat="1" applyFont="1" applyFill="1" applyProtection="1">
      <protection locked="0"/>
    </xf>
    <xf numFmtId="37" fontId="5" fillId="0" borderId="0" xfId="0" applyNumberFormat="1" applyFont="1" applyFill="1" applyProtection="1">
      <protection locked="0"/>
    </xf>
    <xf numFmtId="37" fontId="5" fillId="0" borderId="0" xfId="0" applyNumberFormat="1" applyFont="1" applyFill="1" applyBorder="1" applyProtection="1">
      <protection locked="0"/>
    </xf>
    <xf numFmtId="37" fontId="5" fillId="0" borderId="2" xfId="0" applyNumberFormat="1" applyFont="1" applyFill="1" applyBorder="1" applyProtection="1">
      <protection locked="0"/>
    </xf>
    <xf numFmtId="164" fontId="5" fillId="0" borderId="2" xfId="0" applyNumberFormat="1" applyFont="1" applyFill="1" applyBorder="1" applyProtection="1"/>
    <xf numFmtId="3" fontId="5" fillId="0" borderId="0" xfId="0" applyNumberFormat="1" applyFont="1" applyFill="1" applyBorder="1" applyProtection="1"/>
    <xf numFmtId="3" fontId="5" fillId="0" borderId="2" xfId="0" applyNumberFormat="1" applyFont="1" applyFill="1" applyBorder="1" applyProtection="1">
      <protection locked="0"/>
    </xf>
    <xf numFmtId="5" fontId="5" fillId="0" borderId="2" xfId="0" applyNumberFormat="1" applyFont="1" applyFill="1" applyBorder="1" applyProtection="1"/>
    <xf numFmtId="37" fontId="5" fillId="0" borderId="0" xfId="0" applyNumberFormat="1" applyFont="1" applyFill="1" applyBorder="1" applyProtection="1"/>
    <xf numFmtId="37" fontId="5" fillId="0" borderId="0" xfId="0" applyNumberFormat="1" applyFont="1" applyFill="1" applyBorder="1"/>
    <xf numFmtId="5" fontId="5" fillId="0" borderId="3" xfId="0" applyNumberFormat="1" applyFont="1" applyFill="1" applyBorder="1"/>
    <xf numFmtId="5" fontId="3" fillId="3" borderId="0" xfId="0" applyFont="1" applyFill="1"/>
    <xf numFmtId="5" fontId="3" fillId="3" borderId="0" xfId="0" applyFont="1" applyFill="1" applyAlignment="1">
      <alignment horizontal="right"/>
    </xf>
    <xf numFmtId="5" fontId="2" fillId="3" borderId="0" xfId="0" applyFont="1" applyFill="1" applyBorder="1"/>
    <xf numFmtId="5" fontId="2" fillId="3" borderId="0" xfId="0" applyFont="1" applyFill="1"/>
    <xf numFmtId="5" fontId="2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Continuous"/>
    </xf>
    <xf numFmtId="5" fontId="3" fillId="3" borderId="1" xfId="0" applyFont="1" applyFill="1" applyBorder="1" applyAlignment="1" applyProtection="1">
      <alignment horizontal="centerContinuous"/>
    </xf>
    <xf numFmtId="5" fontId="3" fillId="3" borderId="1" xfId="0" applyFont="1" applyFill="1" applyBorder="1" applyAlignment="1">
      <alignment horizontal="centerContinuous"/>
    </xf>
    <xf numFmtId="0" fontId="3" fillId="3" borderId="5" xfId="0" quotePrefix="1" applyNumberFormat="1" applyFont="1" applyFill="1" applyBorder="1" applyAlignment="1" applyProtection="1">
      <alignment horizontal="center"/>
      <protection locked="0"/>
    </xf>
    <xf numFmtId="0" fontId="4" fillId="3" borderId="0" xfId="0" applyNumberFormat="1" applyFont="1" applyFill="1"/>
    <xf numFmtId="0" fontId="3" fillId="3" borderId="5" xfId="1" applyNumberFormat="1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/>
    <xf numFmtId="0" fontId="4" fillId="3" borderId="0" xfId="0" applyNumberFormat="1" applyFont="1" applyFill="1" applyAlignment="1">
      <alignment horizontal="center"/>
    </xf>
    <xf numFmtId="5" fontId="4" fillId="3" borderId="0" xfId="0" applyFont="1" applyFill="1" applyAlignment="1">
      <alignment horizontal="center"/>
    </xf>
    <xf numFmtId="164" fontId="5" fillId="3" borderId="0" xfId="0" applyNumberFormat="1" applyFont="1" applyFill="1" applyProtection="1"/>
    <xf numFmtId="5" fontId="4" fillId="3" borderId="0" xfId="0" applyFont="1" applyFill="1"/>
    <xf numFmtId="5" fontId="5" fillId="3" borderId="0" xfId="0" applyFont="1" applyFill="1"/>
    <xf numFmtId="5" fontId="5" fillId="3" borderId="0" xfId="0" applyNumberFormat="1" applyFont="1" applyFill="1" applyProtection="1"/>
    <xf numFmtId="5" fontId="5" fillId="3" borderId="0" xfId="0" applyNumberFormat="1" applyFont="1" applyFill="1" applyProtection="1">
      <protection locked="0"/>
    </xf>
    <xf numFmtId="39" fontId="5" fillId="3" borderId="0" xfId="0" applyNumberFormat="1" applyFont="1" applyFill="1" applyProtection="1"/>
    <xf numFmtId="3" fontId="5" fillId="3" borderId="0" xfId="0" applyNumberFormat="1" applyFont="1" applyFill="1" applyProtection="1"/>
    <xf numFmtId="37" fontId="5" fillId="3" borderId="0" xfId="0" applyNumberFormat="1" applyFont="1" applyFill="1" applyProtection="1"/>
    <xf numFmtId="37" fontId="5" fillId="3" borderId="0" xfId="0" applyNumberFormat="1" applyFont="1" applyFill="1" applyProtection="1">
      <protection locked="0"/>
    </xf>
    <xf numFmtId="3" fontId="5" fillId="3" borderId="0" xfId="0" applyNumberFormat="1" applyFont="1" applyFill="1"/>
    <xf numFmtId="5" fontId="5" fillId="3" borderId="0" xfId="0" applyFont="1" applyFill="1" applyBorder="1"/>
    <xf numFmtId="37" fontId="5" fillId="3" borderId="0" xfId="0" applyNumberFormat="1" applyFont="1" applyFill="1" applyBorder="1" applyProtection="1"/>
    <xf numFmtId="37" fontId="5" fillId="3" borderId="0" xfId="0" applyNumberFormat="1" applyFont="1" applyFill="1" applyBorder="1" applyProtection="1">
      <protection locked="0"/>
    </xf>
    <xf numFmtId="3" fontId="5" fillId="3" borderId="0" xfId="0" applyNumberFormat="1" applyFont="1" applyFill="1" applyBorder="1"/>
    <xf numFmtId="5" fontId="3" fillId="3" borderId="0" xfId="0" applyFont="1" applyFill="1" applyBorder="1"/>
    <xf numFmtId="37" fontId="5" fillId="3" borderId="2" xfId="0" applyNumberFormat="1" applyFont="1" applyFill="1" applyBorder="1" applyProtection="1">
      <protection locked="0"/>
    </xf>
    <xf numFmtId="5" fontId="6" fillId="3" borderId="0" xfId="0" applyFont="1" applyFill="1" applyBorder="1"/>
    <xf numFmtId="39" fontId="5" fillId="3" borderId="2" xfId="0" applyNumberFormat="1" applyFont="1" applyFill="1" applyBorder="1" applyProtection="1"/>
    <xf numFmtId="37" fontId="5" fillId="3" borderId="2" xfId="0" applyNumberFormat="1" applyFont="1" applyFill="1" applyBorder="1" applyProtection="1"/>
    <xf numFmtId="3" fontId="5" fillId="3" borderId="4" xfId="0" applyNumberFormat="1" applyFont="1" applyFill="1" applyBorder="1"/>
    <xf numFmtId="37" fontId="5" fillId="3" borderId="0" xfId="0" applyNumberFormat="1" applyFont="1" applyFill="1"/>
    <xf numFmtId="39" fontId="5" fillId="3" borderId="0" xfId="0" applyNumberFormat="1" applyFont="1" applyFill="1" applyBorder="1" applyProtection="1"/>
    <xf numFmtId="5" fontId="7" fillId="3" borderId="0" xfId="0" applyFont="1" applyFill="1"/>
    <xf numFmtId="5" fontId="7" fillId="3" borderId="0" xfId="0" applyFont="1" applyFill="1" applyAlignment="1">
      <alignment horizontal="left"/>
    </xf>
    <xf numFmtId="164" fontId="5" fillId="3" borderId="2" xfId="0" applyNumberFormat="1" applyFont="1" applyFill="1" applyBorder="1" applyProtection="1"/>
    <xf numFmtId="5" fontId="5" fillId="3" borderId="0" xfId="0" applyNumberFormat="1" applyFont="1" applyFill="1" applyBorder="1" applyProtection="1"/>
    <xf numFmtId="5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/>
    <xf numFmtId="3" fontId="5" fillId="3" borderId="2" xfId="0" applyNumberFormat="1" applyFont="1" applyFill="1" applyBorder="1"/>
    <xf numFmtId="3" fontId="5" fillId="3" borderId="2" xfId="0" applyNumberFormat="1" applyFont="1" applyFill="1" applyBorder="1" applyProtection="1">
      <protection locked="0"/>
    </xf>
    <xf numFmtId="3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>
      <protection locked="0"/>
    </xf>
    <xf numFmtId="37" fontId="5" fillId="3" borderId="0" xfId="0" applyNumberFormat="1" applyFont="1" applyFill="1" applyBorder="1"/>
    <xf numFmtId="164" fontId="5" fillId="3" borderId="3" xfId="0" applyNumberFormat="1" applyFont="1" applyFill="1" applyBorder="1"/>
    <xf numFmtId="39" fontId="5" fillId="3" borderId="3" xfId="0" applyNumberFormat="1" applyFont="1" applyFill="1" applyBorder="1" applyProtection="1"/>
    <xf numFmtId="5" fontId="5" fillId="3" borderId="3" xfId="0" applyNumberFormat="1" applyFont="1" applyFill="1" applyBorder="1"/>
    <xf numFmtId="5" fontId="3" fillId="3" borderId="0" xfId="0" applyFont="1" applyFill="1" applyAlignment="1"/>
    <xf numFmtId="5" fontId="1" fillId="3" borderId="0" xfId="0" applyFont="1" applyFill="1" applyAlignment="1"/>
    <xf numFmtId="5" fontId="3" fillId="3" borderId="0" xfId="0" applyFont="1" applyFill="1" applyAlignment="1">
      <alignment horizontal="left"/>
    </xf>
    <xf numFmtId="5" fontId="3" fillId="3" borderId="0" xfId="0" applyFont="1" applyFill="1" applyProtection="1">
      <protection locked="0"/>
    </xf>
    <xf numFmtId="2" fontId="3" fillId="3" borderId="0" xfId="2" applyNumberFormat="1" applyFont="1" applyFill="1"/>
    <xf numFmtId="5" fontId="8" fillId="3" borderId="0" xfId="0" applyFont="1" applyFill="1"/>
    <xf numFmtId="39" fontId="5" fillId="3" borderId="0" xfId="0" applyNumberFormat="1" applyFont="1" applyFill="1"/>
    <xf numFmtId="39" fontId="5" fillId="3" borderId="4" xfId="0" applyNumberFormat="1" applyFont="1" applyFill="1" applyBorder="1" applyProtection="1"/>
    <xf numFmtId="39" fontId="3" fillId="3" borderId="0" xfId="0" applyNumberFormat="1" applyFont="1" applyFill="1"/>
    <xf numFmtId="39" fontId="1" fillId="3" borderId="0" xfId="0" applyNumberFormat="1" applyFont="1" applyFill="1" applyAlignment="1"/>
    <xf numFmtId="39" fontId="6" fillId="3" borderId="0" xfId="0" applyNumberFormat="1" applyFont="1" applyFill="1" applyBorder="1" applyProtection="1"/>
    <xf numFmtId="39" fontId="5" fillId="3" borderId="0" xfId="0" applyNumberFormat="1" applyFont="1" applyFill="1" applyBorder="1"/>
    <xf numFmtId="5" fontId="2" fillId="3" borderId="0" xfId="0" applyFont="1" applyFill="1" applyAlignment="1">
      <alignment horizontal="center"/>
    </xf>
    <xf numFmtId="5" fontId="0" fillId="3" borderId="0" xfId="0" applyFill="1" applyAlignment="1">
      <alignment horizontal="center"/>
    </xf>
    <xf numFmtId="5" fontId="2" fillId="3" borderId="0" xfId="0" applyFont="1" applyFill="1" applyAlignment="1" applyProtection="1">
      <alignment horizontal="center"/>
      <protection locked="0"/>
    </xf>
    <xf numFmtId="5" fontId="0" fillId="3" borderId="0" xfId="0" applyFill="1" applyAlignment="1" applyProtection="1">
      <alignment horizontal="center"/>
      <protection locked="0"/>
    </xf>
    <xf numFmtId="5" fontId="3" fillId="3" borderId="1" xfId="0" applyFont="1" applyFill="1" applyBorder="1" applyAlignment="1" applyProtection="1">
      <alignment horizontal="center"/>
      <protection locked="0"/>
    </xf>
    <xf numFmtId="5" fontId="0" fillId="3" borderId="1" xfId="0" applyFill="1" applyBorder="1" applyAlignment="1" applyProtection="1">
      <alignment horizontal="center"/>
      <protection locked="0"/>
    </xf>
    <xf numFmtId="5" fontId="3" fillId="2" borderId="1" xfId="0" applyFont="1" applyFill="1" applyBorder="1" applyAlignment="1" applyProtection="1">
      <alignment horizontal="center"/>
      <protection locked="0"/>
    </xf>
    <xf numFmtId="5" fontId="0" fillId="0" borderId="1" xfId="0" applyBorder="1" applyAlignment="1">
      <alignment horizontal="center"/>
    </xf>
    <xf numFmtId="5" fontId="2" fillId="0" borderId="0" xfId="0" applyFont="1" applyAlignment="1">
      <alignment horizontal="center"/>
    </xf>
    <xf numFmtId="5" fontId="0" fillId="0" borderId="0" xfId="0" applyAlignment="1">
      <alignment horizontal="center"/>
    </xf>
    <xf numFmtId="5" fontId="2" fillId="2" borderId="0" xfId="0" applyFont="1" applyFill="1" applyAlignment="1" applyProtection="1">
      <alignment horizontal="center"/>
      <protection locked="0"/>
    </xf>
    <xf numFmtId="5" fontId="0" fillId="2" borderId="0" xfId="0" applyFill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U86"/>
  <sheetViews>
    <sheetView showGridLines="0" tabSelected="1" topLeftCell="A9" zoomScale="70" zoomScaleNormal="70" workbookViewId="0">
      <selection activeCell="A18" sqref="A18"/>
    </sheetView>
  </sheetViews>
  <sheetFormatPr defaultColWidth="11.453125" defaultRowHeight="16.8"/>
  <cols>
    <col min="1" max="1" width="33.36328125" style="65" customWidth="1"/>
    <col min="2" max="2" width="18.1796875" style="65" customWidth="1"/>
    <col min="3" max="3" width="2.6328125" style="65" customWidth="1"/>
    <col min="4" max="4" width="17.1796875" style="65" customWidth="1"/>
    <col min="5" max="5" width="2.1796875" style="65" customWidth="1"/>
    <col min="6" max="6" width="14.81640625" style="65" customWidth="1"/>
    <col min="7" max="8" width="2.6328125" style="65" customWidth="1"/>
    <col min="9" max="9" width="16.08984375" style="65" customWidth="1"/>
    <col min="10" max="10" width="2.6328125" style="65" customWidth="1"/>
    <col min="11" max="11" width="16.453125" style="65" customWidth="1"/>
    <col min="12" max="12" width="2.6328125" style="65" customWidth="1"/>
    <col min="13" max="13" width="12.453125" style="65" bestFit="1" customWidth="1"/>
    <col min="14" max="15" width="2.6328125" style="65" customWidth="1"/>
    <col min="16" max="16" width="17.36328125" style="65" customWidth="1"/>
    <col min="17" max="17" width="2.6328125" style="65" customWidth="1"/>
    <col min="18" max="18" width="15.36328125" style="65" customWidth="1"/>
    <col min="19" max="19" width="0.90625" style="65" customWidth="1"/>
    <col min="20" max="20" width="13" style="65" customWidth="1"/>
    <col min="21" max="21" width="3.36328125" style="65" customWidth="1"/>
    <col min="22" max="16384" width="11.453125" style="65"/>
  </cols>
  <sheetData>
    <row r="4" spans="1:21">
      <c r="M4" s="66"/>
    </row>
    <row r="8" spans="1:21">
      <c r="A8" s="67"/>
      <c r="B8" s="68"/>
      <c r="C8" s="68"/>
      <c r="D8" s="68"/>
      <c r="E8" s="68"/>
      <c r="F8" s="68"/>
      <c r="G8" s="68"/>
      <c r="H8" s="68"/>
      <c r="I8" s="68"/>
    </row>
    <row r="9" spans="1:21">
      <c r="A9" s="128" t="s">
        <v>0</v>
      </c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</row>
    <row r="10" spans="1:21" ht="15" customHeight="1">
      <c r="A10" s="128" t="s">
        <v>40</v>
      </c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</row>
    <row r="11" spans="1:21" ht="15" customHeight="1">
      <c r="A11" s="128" t="s">
        <v>32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</row>
    <row r="12" spans="1:21" ht="15" customHeight="1">
      <c r="A12" s="128" t="s">
        <v>41</v>
      </c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</row>
    <row r="13" spans="1:21">
      <c r="A13" s="128" t="s">
        <v>2</v>
      </c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</row>
    <row r="14" spans="1:21">
      <c r="A14" s="130" t="s">
        <v>42</v>
      </c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</row>
    <row r="15" spans="1:21">
      <c r="A15" s="68"/>
      <c r="B15" s="68"/>
      <c r="C15" s="68"/>
      <c r="D15" s="69" t="s">
        <v>3</v>
      </c>
      <c r="E15" s="68"/>
      <c r="F15" s="68"/>
      <c r="G15" s="68"/>
      <c r="H15" s="68"/>
      <c r="I15" s="68"/>
    </row>
    <row r="17" spans="1:21">
      <c r="F17" s="70" t="s">
        <v>4</v>
      </c>
      <c r="I17" s="71" t="s">
        <v>5</v>
      </c>
      <c r="J17" s="71"/>
      <c r="K17" s="71"/>
      <c r="M17" s="70" t="s">
        <v>4</v>
      </c>
      <c r="P17" s="71" t="s">
        <v>21</v>
      </c>
      <c r="Q17" s="71"/>
      <c r="R17" s="71"/>
      <c r="T17" s="70" t="s">
        <v>4</v>
      </c>
    </row>
    <row r="18" spans="1:21">
      <c r="B18" s="72" t="s">
        <v>45</v>
      </c>
      <c r="C18" s="72"/>
      <c r="D18" s="72"/>
      <c r="F18" s="70" t="s">
        <v>7</v>
      </c>
      <c r="I18" s="73" t="s">
        <v>8</v>
      </c>
      <c r="J18" s="73"/>
      <c r="K18" s="73"/>
      <c r="M18" s="70" t="s">
        <v>7</v>
      </c>
      <c r="P18" s="132" t="s">
        <v>43</v>
      </c>
      <c r="Q18" s="133"/>
      <c r="R18" s="133"/>
      <c r="T18" s="70" t="s">
        <v>7</v>
      </c>
    </row>
    <row r="19" spans="1:21">
      <c r="B19" s="74">
        <v>2021</v>
      </c>
      <c r="C19" s="75"/>
      <c r="D19" s="76">
        <v>2020</v>
      </c>
      <c r="E19" s="77"/>
      <c r="F19" s="78" t="s">
        <v>9</v>
      </c>
      <c r="G19" s="77"/>
      <c r="H19" s="77"/>
      <c r="I19" s="74">
        <v>2021</v>
      </c>
      <c r="J19" s="75"/>
      <c r="K19" s="76">
        <v>2020</v>
      </c>
      <c r="M19" s="79" t="s">
        <v>9</v>
      </c>
      <c r="P19" s="74">
        <v>2021</v>
      </c>
      <c r="Q19" s="75"/>
      <c r="R19" s="76">
        <v>2020</v>
      </c>
      <c r="T19" s="79" t="s">
        <v>9</v>
      </c>
    </row>
    <row r="20" spans="1:21">
      <c r="B20" s="80"/>
      <c r="D20" s="81"/>
    </row>
    <row r="21" spans="1:21" ht="16.5" customHeight="1">
      <c r="A21" s="82" t="s">
        <v>10</v>
      </c>
      <c r="B21" s="80">
        <v>213125370.37</v>
      </c>
      <c r="C21" s="83"/>
      <c r="D21" s="84">
        <v>196104041.19999999</v>
      </c>
      <c r="E21" s="82"/>
      <c r="F21" s="85">
        <v>8.6797442142666146</v>
      </c>
      <c r="G21" s="82" t="s">
        <v>11</v>
      </c>
      <c r="H21" s="82"/>
      <c r="I21" s="80">
        <v>2428857217.4000001</v>
      </c>
      <c r="J21" s="82"/>
      <c r="K21" s="84">
        <v>2276390127.4200001</v>
      </c>
      <c r="L21" s="82"/>
      <c r="M21" s="85">
        <v>6.6977574776605691</v>
      </c>
      <c r="N21" s="82" t="s">
        <v>11</v>
      </c>
      <c r="O21" s="82"/>
      <c r="P21" s="80">
        <v>644131764.60000002</v>
      </c>
      <c r="Q21" s="82"/>
      <c r="R21" s="80">
        <v>551998981.67000008</v>
      </c>
      <c r="S21" s="82"/>
      <c r="T21" s="85">
        <v>16.69075233640185</v>
      </c>
      <c r="U21" s="82" t="s">
        <v>11</v>
      </c>
    </row>
    <row r="22" spans="1:21" ht="15" customHeight="1">
      <c r="A22" s="82"/>
      <c r="B22" s="86"/>
      <c r="C22" s="87"/>
      <c r="D22" s="88"/>
      <c r="E22" s="82"/>
      <c r="F22" s="85"/>
      <c r="G22" s="82"/>
      <c r="H22" s="82"/>
      <c r="I22" s="86"/>
      <c r="J22" s="82"/>
      <c r="K22" s="88"/>
      <c r="L22" s="82"/>
      <c r="M22" s="85"/>
      <c r="N22" s="82"/>
      <c r="O22" s="82"/>
      <c r="P22" s="80"/>
      <c r="Q22" s="82"/>
      <c r="R22" s="80"/>
      <c r="S22" s="82"/>
      <c r="T22" s="82"/>
      <c r="U22" s="82"/>
    </row>
    <row r="23" spans="1:21" ht="15" customHeight="1">
      <c r="A23" s="65" t="s">
        <v>46</v>
      </c>
      <c r="B23" s="86">
        <v>815181793.75</v>
      </c>
      <c r="C23" s="87"/>
      <c r="D23" s="88">
        <v>593907764.34000003</v>
      </c>
      <c r="E23" s="82"/>
      <c r="F23" s="85">
        <v>37.257305375675323</v>
      </c>
      <c r="G23" s="82"/>
      <c r="H23" s="82"/>
      <c r="I23" s="86">
        <v>8916231780.5599995</v>
      </c>
      <c r="J23" s="82"/>
      <c r="K23" s="88">
        <v>6952200245.6999998</v>
      </c>
      <c r="L23" s="82"/>
      <c r="M23" s="85">
        <v>28.250502940774346</v>
      </c>
      <c r="N23" s="82"/>
      <c r="O23" s="82"/>
      <c r="P23" s="86">
        <v>2769859720.3600001</v>
      </c>
      <c r="Q23" s="89"/>
      <c r="R23" s="86">
        <v>1673576221.7000003</v>
      </c>
      <c r="S23" s="82"/>
      <c r="T23" s="85">
        <v>65.505441846347892</v>
      </c>
      <c r="U23" s="82"/>
    </row>
    <row r="24" spans="1:21" ht="15" customHeight="1">
      <c r="A24" s="82"/>
      <c r="B24" s="86"/>
      <c r="C24" s="87"/>
      <c r="D24" s="88"/>
      <c r="E24" s="82"/>
      <c r="F24" s="85"/>
      <c r="G24" s="82"/>
      <c r="H24" s="82"/>
      <c r="I24" s="86"/>
      <c r="J24" s="82"/>
      <c r="K24" s="88"/>
      <c r="L24" s="82"/>
      <c r="M24" s="85"/>
      <c r="N24" s="82"/>
      <c r="O24" s="82"/>
      <c r="P24" s="86"/>
      <c r="Q24" s="89"/>
      <c r="R24" s="86"/>
      <c r="S24" s="82"/>
      <c r="T24" s="82"/>
      <c r="U24" s="82"/>
    </row>
    <row r="25" spans="1:21" ht="16.5" customHeight="1">
      <c r="A25" s="82" t="s">
        <v>24</v>
      </c>
      <c r="B25" s="86">
        <v>121122012.19</v>
      </c>
      <c r="C25" s="87"/>
      <c r="D25" s="88">
        <v>50197759.159999996</v>
      </c>
      <c r="E25" s="82"/>
      <c r="F25" s="85">
        <v>141.2896794933346</v>
      </c>
      <c r="G25" s="82"/>
      <c r="H25" s="82"/>
      <c r="I25" s="86">
        <v>797109949.62</v>
      </c>
      <c r="J25" s="82"/>
      <c r="K25" s="88">
        <v>463130899.75</v>
      </c>
      <c r="L25" s="82"/>
      <c r="M25" s="85">
        <v>72.113316138111998</v>
      </c>
      <c r="N25" s="82"/>
      <c r="O25" s="82"/>
      <c r="P25" s="86">
        <v>335964185.43000001</v>
      </c>
      <c r="Q25" s="89"/>
      <c r="R25" s="86">
        <v>125857921.86</v>
      </c>
      <c r="S25" s="82"/>
      <c r="T25" s="85">
        <v>166.93924424059293</v>
      </c>
      <c r="U25" s="82"/>
    </row>
    <row r="26" spans="1:21" ht="15" customHeight="1">
      <c r="A26" s="82"/>
      <c r="B26" s="86"/>
      <c r="C26" s="87"/>
      <c r="D26" s="88"/>
      <c r="E26" s="82"/>
      <c r="F26" s="85"/>
      <c r="G26" s="82"/>
      <c r="H26" s="82"/>
      <c r="I26" s="86"/>
      <c r="J26" s="82"/>
      <c r="K26" s="88"/>
      <c r="L26" s="82"/>
      <c r="M26" s="85"/>
      <c r="N26" s="82"/>
      <c r="O26" s="82"/>
      <c r="P26" s="86"/>
      <c r="Q26" s="89"/>
      <c r="R26" s="86"/>
      <c r="S26" s="82"/>
      <c r="T26" s="82"/>
      <c r="U26" s="82"/>
    </row>
    <row r="27" spans="1:21" ht="18" customHeight="1">
      <c r="A27" s="82" t="s">
        <v>16</v>
      </c>
      <c r="B27" s="86">
        <v>84646023.219999999</v>
      </c>
      <c r="C27" s="87"/>
      <c r="D27" s="88">
        <v>91193476.760000005</v>
      </c>
      <c r="E27" s="82"/>
      <c r="F27" s="85">
        <v>-7.1797389162290406</v>
      </c>
      <c r="G27" s="82"/>
      <c r="H27" s="82"/>
      <c r="I27" s="87">
        <v>303516472.35000002</v>
      </c>
      <c r="J27" s="82"/>
      <c r="K27" s="88">
        <v>293426175.07999998</v>
      </c>
      <c r="L27" s="82"/>
      <c r="M27" s="85">
        <v>3.4387856731762296</v>
      </c>
      <c r="N27" s="82"/>
      <c r="O27" s="82"/>
      <c r="P27" s="86">
        <v>108785563.93000001</v>
      </c>
      <c r="Q27" s="89"/>
      <c r="R27" s="86">
        <v>93064179.550000012</v>
      </c>
      <c r="S27" s="82"/>
      <c r="T27" s="85">
        <v>16.893056443433711</v>
      </c>
      <c r="U27" s="82"/>
    </row>
    <row r="28" spans="1:21" ht="15" customHeight="1">
      <c r="A28" s="82"/>
      <c r="B28" s="86"/>
      <c r="C28" s="87"/>
      <c r="D28" s="88"/>
      <c r="E28" s="82"/>
      <c r="F28" s="85"/>
      <c r="G28" s="82"/>
      <c r="H28" s="82"/>
      <c r="I28" s="86"/>
      <c r="J28" s="82"/>
      <c r="K28" s="88"/>
      <c r="L28" s="82"/>
      <c r="M28" s="85"/>
      <c r="N28" s="82"/>
      <c r="O28" s="82"/>
      <c r="P28" s="86"/>
      <c r="Q28" s="89"/>
      <c r="R28" s="86"/>
      <c r="S28" s="82"/>
      <c r="T28" s="82"/>
      <c r="U28" s="82"/>
    </row>
    <row r="29" spans="1:21" ht="16.5" customHeight="1">
      <c r="A29" s="82" t="s">
        <v>14</v>
      </c>
      <c r="B29" s="86">
        <v>3196896</v>
      </c>
      <c r="C29" s="87"/>
      <c r="D29" s="88">
        <v>2745379.9</v>
      </c>
      <c r="E29" s="82"/>
      <c r="F29" s="85">
        <v>16.446397819114221</v>
      </c>
      <c r="G29" s="82"/>
      <c r="H29" s="82"/>
      <c r="I29" s="86">
        <v>34079007.689999998</v>
      </c>
      <c r="J29" s="82"/>
      <c r="K29" s="88">
        <v>29048239.620000001</v>
      </c>
      <c r="L29" s="82"/>
      <c r="M29" s="85">
        <v>17.318667622585508</v>
      </c>
      <c r="N29" s="82"/>
      <c r="O29" s="82"/>
      <c r="P29" s="86">
        <v>10488183.289999999</v>
      </c>
      <c r="Q29" s="89"/>
      <c r="R29" s="86">
        <v>8603399.3000000007</v>
      </c>
      <c r="S29" s="82"/>
      <c r="T29" s="85">
        <v>21.907433611735286</v>
      </c>
      <c r="U29" s="82"/>
    </row>
    <row r="30" spans="1:21" ht="14.25" customHeight="1">
      <c r="A30" s="82"/>
      <c r="B30" s="86"/>
      <c r="C30" s="87"/>
      <c r="D30" s="88"/>
      <c r="E30" s="82"/>
      <c r="F30" s="85"/>
      <c r="G30" s="82"/>
      <c r="H30" s="82"/>
      <c r="I30" s="86"/>
      <c r="J30" s="82"/>
      <c r="K30" s="88"/>
      <c r="L30" s="82"/>
      <c r="M30" s="85"/>
      <c r="N30" s="82"/>
      <c r="O30" s="82"/>
      <c r="P30" s="86"/>
      <c r="Q30" s="89"/>
      <c r="R30" s="86"/>
      <c r="S30" s="82"/>
      <c r="T30" s="82"/>
      <c r="U30" s="82"/>
    </row>
    <row r="31" spans="1:21" ht="15" customHeight="1">
      <c r="A31" s="82" t="s">
        <v>15</v>
      </c>
      <c r="B31" s="86">
        <v>684433.04</v>
      </c>
      <c r="C31" s="87"/>
      <c r="D31" s="88">
        <v>624745.65</v>
      </c>
      <c r="E31" s="82"/>
      <c r="F31" s="85">
        <v>9.5538704431155317</v>
      </c>
      <c r="G31" s="82"/>
      <c r="H31" s="82"/>
      <c r="I31" s="86">
        <v>7538238.71</v>
      </c>
      <c r="J31" s="82"/>
      <c r="K31" s="88">
        <v>7241822.5099999998</v>
      </c>
      <c r="L31" s="82"/>
      <c r="M31" s="85">
        <v>4.0931160573279532</v>
      </c>
      <c r="N31" s="82"/>
      <c r="O31" s="82"/>
      <c r="P31" s="86">
        <v>1980208.65</v>
      </c>
      <c r="Q31" s="89"/>
      <c r="R31" s="86">
        <v>1851401.1400000001</v>
      </c>
      <c r="S31" s="82"/>
      <c r="T31" s="85">
        <v>6.957298838003295</v>
      </c>
      <c r="U31" s="82"/>
    </row>
    <row r="32" spans="1:21" ht="15" customHeight="1">
      <c r="A32" s="82"/>
      <c r="B32" s="86"/>
      <c r="C32" s="87"/>
      <c r="D32" s="88"/>
      <c r="E32" s="82"/>
      <c r="F32" s="85"/>
      <c r="G32" s="82"/>
      <c r="H32" s="82"/>
      <c r="I32" s="86"/>
      <c r="J32" s="82"/>
      <c r="K32" s="88"/>
      <c r="L32" s="82"/>
      <c r="M32" s="85"/>
      <c r="N32" s="82"/>
      <c r="O32" s="82"/>
      <c r="P32" s="86"/>
      <c r="Q32" s="89"/>
      <c r="R32" s="86"/>
      <c r="S32" s="82"/>
      <c r="T32" s="82"/>
      <c r="U32" s="82"/>
    </row>
    <row r="33" spans="1:21" ht="14.1" customHeight="1">
      <c r="A33" s="82" t="s">
        <v>17</v>
      </c>
      <c r="B33" s="87">
        <v>0</v>
      </c>
      <c r="C33" s="87"/>
      <c r="D33" s="88">
        <v>0</v>
      </c>
      <c r="E33" s="82"/>
      <c r="F33" s="85">
        <v>0</v>
      </c>
      <c r="G33" s="82"/>
      <c r="H33" s="82"/>
      <c r="I33" s="86">
        <v>2854.35</v>
      </c>
      <c r="J33" s="82"/>
      <c r="K33" s="88">
        <v>7648.48</v>
      </c>
      <c r="L33" s="82"/>
      <c r="M33" s="85">
        <v>-62.680820241407432</v>
      </c>
      <c r="N33" s="82"/>
      <c r="O33" s="82"/>
      <c r="P33" s="86">
        <v>0</v>
      </c>
      <c r="Q33" s="89"/>
      <c r="R33" s="86">
        <v>0</v>
      </c>
      <c r="S33" s="82"/>
      <c r="T33" s="85">
        <v>0</v>
      </c>
      <c r="U33" s="82"/>
    </row>
    <row r="34" spans="1:21" ht="15.75" customHeight="1">
      <c r="A34" s="82"/>
      <c r="B34" s="86"/>
      <c r="C34" s="87"/>
      <c r="D34" s="88"/>
      <c r="E34" s="82"/>
      <c r="F34" s="85"/>
      <c r="G34" s="82"/>
      <c r="H34" s="82"/>
      <c r="I34" s="86"/>
      <c r="J34" s="82"/>
      <c r="K34" s="88"/>
      <c r="L34" s="82"/>
      <c r="M34" s="85"/>
      <c r="N34" s="82"/>
      <c r="O34" s="82"/>
      <c r="P34" s="86"/>
      <c r="Q34" s="89"/>
      <c r="R34" s="86"/>
      <c r="S34" s="82"/>
      <c r="T34" s="85"/>
      <c r="U34" s="82"/>
    </row>
    <row r="35" spans="1:21" s="94" customFormat="1" ht="15.75" customHeight="1">
      <c r="A35" s="90" t="s">
        <v>18</v>
      </c>
      <c r="B35" s="86">
        <v>2612971.5499999998</v>
      </c>
      <c r="C35" s="91"/>
      <c r="D35" s="92">
        <v>3073343.68</v>
      </c>
      <c r="E35" s="90"/>
      <c r="F35" s="85">
        <v>-14.979519960488128</v>
      </c>
      <c r="G35" s="90"/>
      <c r="H35" s="90"/>
      <c r="I35" s="87">
        <v>49886260.689999998</v>
      </c>
      <c r="J35" s="90"/>
      <c r="K35" s="92">
        <v>38757568.259999998</v>
      </c>
      <c r="L35" s="90"/>
      <c r="M35" s="85">
        <v>28.713598219951898</v>
      </c>
      <c r="N35" s="90"/>
      <c r="O35" s="90"/>
      <c r="P35" s="87">
        <v>37905390.479999997</v>
      </c>
      <c r="Q35" s="93"/>
      <c r="R35" s="87">
        <v>24362820.879999999</v>
      </c>
      <c r="S35" s="90"/>
      <c r="T35" s="85">
        <v>55.58703430405059</v>
      </c>
      <c r="U35" s="90"/>
    </row>
    <row r="36" spans="1:21" ht="15" customHeight="1">
      <c r="A36" s="82"/>
      <c r="B36" s="86"/>
      <c r="C36" s="87"/>
      <c r="D36" s="88"/>
      <c r="E36" s="82"/>
      <c r="F36" s="85"/>
      <c r="G36" s="82"/>
      <c r="H36" s="82"/>
      <c r="I36" s="86"/>
      <c r="J36" s="82"/>
      <c r="K36" s="88"/>
      <c r="L36" s="82"/>
      <c r="M36" s="85"/>
      <c r="N36" s="82"/>
      <c r="O36" s="82"/>
      <c r="P36" s="86"/>
      <c r="Q36" s="89"/>
      <c r="R36" s="86"/>
      <c r="S36" s="82"/>
      <c r="T36" s="82"/>
      <c r="U36" s="82"/>
    </row>
    <row r="37" spans="1:21" ht="15" customHeight="1">
      <c r="A37" s="82" t="s">
        <v>13</v>
      </c>
      <c r="B37" s="86">
        <v>474353.66</v>
      </c>
      <c r="C37" s="87"/>
      <c r="D37" s="88">
        <v>1608540.95</v>
      </c>
      <c r="E37" s="82"/>
      <c r="F37" s="85">
        <v>-70.510314953436534</v>
      </c>
      <c r="G37" s="82"/>
      <c r="H37" s="82"/>
      <c r="I37" s="86">
        <v>9830908.1199999992</v>
      </c>
      <c r="J37" s="82"/>
      <c r="K37" s="88">
        <v>22412195.420000002</v>
      </c>
      <c r="L37" s="82"/>
      <c r="M37" s="85">
        <v>-56.135898622286781</v>
      </c>
      <c r="N37" s="82"/>
      <c r="O37" s="82"/>
      <c r="P37" s="86">
        <v>1790874.42</v>
      </c>
      <c r="Q37" s="89"/>
      <c r="R37" s="86">
        <v>3959886.24</v>
      </c>
      <c r="S37" s="82"/>
      <c r="T37" s="85">
        <v>-54.774599282427872</v>
      </c>
      <c r="U37" s="82"/>
    </row>
    <row r="38" spans="1:21" ht="15" customHeight="1">
      <c r="A38" s="82"/>
      <c r="B38" s="86"/>
      <c r="C38" s="87"/>
      <c r="D38" s="88"/>
      <c r="E38" s="82"/>
      <c r="F38" s="85"/>
      <c r="G38" s="82"/>
      <c r="H38" s="82"/>
      <c r="I38" s="86"/>
      <c r="J38" s="82"/>
      <c r="K38" s="88"/>
      <c r="L38" s="82"/>
      <c r="M38" s="85"/>
      <c r="N38" s="82"/>
      <c r="O38" s="82"/>
      <c r="P38" s="86"/>
      <c r="Q38" s="89"/>
      <c r="R38" s="86"/>
      <c r="S38" s="82"/>
      <c r="T38" s="82"/>
      <c r="U38" s="82"/>
    </row>
    <row r="39" spans="1:21" s="94" customFormat="1" ht="15" customHeight="1">
      <c r="A39" s="90" t="s">
        <v>23</v>
      </c>
      <c r="B39" s="86">
        <v>8441473.7699999996</v>
      </c>
      <c r="C39" s="91"/>
      <c r="D39" s="92">
        <v>7201572.0199999996</v>
      </c>
      <c r="E39" s="90"/>
      <c r="F39" s="85">
        <v>17.217098524552419</v>
      </c>
      <c r="G39" s="90"/>
      <c r="H39" s="90"/>
      <c r="I39" s="86">
        <v>97600643.420000002</v>
      </c>
      <c r="J39" s="90"/>
      <c r="K39" s="92">
        <v>90883432.469999999</v>
      </c>
      <c r="L39" s="90"/>
      <c r="M39" s="85">
        <v>7.3910181068670671</v>
      </c>
      <c r="N39" s="90"/>
      <c r="O39" s="90"/>
      <c r="P39" s="86">
        <v>23180308.800000001</v>
      </c>
      <c r="Q39" s="93"/>
      <c r="R39" s="86">
        <v>22766875.909999996</v>
      </c>
      <c r="S39" s="90"/>
      <c r="T39" s="85">
        <v>1.815940367199921</v>
      </c>
      <c r="U39" s="90"/>
    </row>
    <row r="40" spans="1:21" ht="15" customHeight="1">
      <c r="A40" s="82"/>
      <c r="B40" s="86"/>
      <c r="C40" s="87"/>
      <c r="D40" s="88"/>
      <c r="E40" s="82"/>
      <c r="F40" s="85"/>
      <c r="G40" s="82"/>
      <c r="H40" s="82"/>
      <c r="I40" s="86"/>
      <c r="J40" s="82"/>
      <c r="K40" s="88"/>
      <c r="L40" s="82"/>
      <c r="M40" s="85"/>
      <c r="N40" s="82"/>
      <c r="O40" s="82"/>
      <c r="P40" s="86"/>
      <c r="Q40" s="89"/>
      <c r="R40" s="86"/>
      <c r="S40" s="82"/>
      <c r="T40" s="82"/>
      <c r="U40" s="82"/>
    </row>
    <row r="41" spans="1:21" ht="15" customHeight="1">
      <c r="A41" s="82" t="s">
        <v>22</v>
      </c>
      <c r="B41" s="86">
        <v>524610.13</v>
      </c>
      <c r="C41" s="87"/>
      <c r="D41" s="88">
        <v>758925.83</v>
      </c>
      <c r="E41" s="82"/>
      <c r="F41" s="85">
        <v>-30.874650820621031</v>
      </c>
      <c r="G41" s="82"/>
      <c r="H41" s="82"/>
      <c r="I41" s="86">
        <v>4440697.6100000003</v>
      </c>
      <c r="J41" s="82"/>
      <c r="K41" s="88">
        <v>3824239.26</v>
      </c>
      <c r="L41" s="82"/>
      <c r="M41" s="85">
        <v>16.11976416977636</v>
      </c>
      <c r="N41" s="82"/>
      <c r="O41" s="82"/>
      <c r="P41" s="86">
        <v>1174333.71</v>
      </c>
      <c r="Q41" s="89"/>
      <c r="R41" s="86">
        <v>1909262.08</v>
      </c>
      <c r="S41" s="82"/>
      <c r="T41" s="85">
        <v>-38.492796651573371</v>
      </c>
      <c r="U41" s="82"/>
    </row>
    <row r="42" spans="1:21" ht="15" customHeight="1">
      <c r="A42" s="82"/>
      <c r="B42" s="86"/>
      <c r="C42" s="87"/>
      <c r="D42" s="88"/>
      <c r="E42" s="82"/>
      <c r="F42" s="85"/>
      <c r="G42" s="82"/>
      <c r="H42" s="82"/>
      <c r="I42" s="86"/>
      <c r="J42" s="82"/>
      <c r="K42" s="88"/>
      <c r="L42" s="82"/>
      <c r="M42" s="85"/>
      <c r="N42" s="82"/>
      <c r="O42" s="82"/>
      <c r="P42" s="86"/>
      <c r="Q42" s="89"/>
      <c r="R42" s="86"/>
      <c r="S42" s="82"/>
      <c r="T42" s="82"/>
      <c r="U42" s="82"/>
    </row>
    <row r="43" spans="1:21" s="94" customFormat="1" ht="14.25" customHeight="1">
      <c r="A43" s="90" t="s">
        <v>19</v>
      </c>
      <c r="B43" s="86">
        <v>476035.83</v>
      </c>
      <c r="C43" s="91"/>
      <c r="D43" s="92">
        <v>838122.74</v>
      </c>
      <c r="E43" s="90"/>
      <c r="F43" s="85">
        <v>-43.202134093152033</v>
      </c>
      <c r="G43" s="90"/>
      <c r="H43" s="90"/>
      <c r="I43" s="86">
        <v>9166912.7300000004</v>
      </c>
      <c r="J43" s="90"/>
      <c r="K43" s="92">
        <v>9026224.8100000005</v>
      </c>
      <c r="L43" s="90"/>
      <c r="M43" s="85">
        <v>1.5586573895670555</v>
      </c>
      <c r="N43" s="90"/>
      <c r="O43" s="90"/>
      <c r="P43" s="86">
        <v>1711124.4400000002</v>
      </c>
      <c r="Q43" s="93"/>
      <c r="R43" s="86">
        <v>1177203.08</v>
      </c>
      <c r="S43" s="90"/>
      <c r="T43" s="85">
        <v>45.355076712847207</v>
      </c>
      <c r="U43" s="90"/>
    </row>
    <row r="44" spans="1:21" ht="15" customHeight="1">
      <c r="A44" s="82"/>
      <c r="B44" s="86"/>
      <c r="C44" s="87"/>
      <c r="D44" s="88"/>
      <c r="E44" s="82"/>
      <c r="F44" s="85"/>
      <c r="G44" s="82"/>
      <c r="H44" s="82"/>
      <c r="I44" s="86"/>
      <c r="J44" s="82"/>
      <c r="K44" s="88"/>
      <c r="L44" s="82"/>
      <c r="M44" s="85"/>
      <c r="N44" s="82"/>
      <c r="O44" s="82"/>
      <c r="P44" s="86"/>
      <c r="Q44" s="89"/>
      <c r="R44" s="86"/>
      <c r="S44" s="82"/>
      <c r="T44" s="82"/>
      <c r="U44" s="82"/>
    </row>
    <row r="45" spans="1:21" ht="14.25" customHeight="1">
      <c r="A45" s="82" t="s">
        <v>20</v>
      </c>
      <c r="B45" s="87">
        <v>31830.5</v>
      </c>
      <c r="C45" s="87"/>
      <c r="D45" s="88">
        <v>-37579.99</v>
      </c>
      <c r="E45" s="82"/>
      <c r="F45" s="85">
        <v>184.70066117633345</v>
      </c>
      <c r="G45" s="82"/>
      <c r="H45" s="82"/>
      <c r="I45" s="87">
        <v>647302.85</v>
      </c>
      <c r="J45" s="82"/>
      <c r="K45" s="88">
        <v>137343.49</v>
      </c>
      <c r="L45" s="82"/>
      <c r="M45" s="85">
        <v>371.30217092925193</v>
      </c>
      <c r="N45" s="82"/>
      <c r="O45" s="82"/>
      <c r="P45" s="87">
        <v>-280.04000000000087</v>
      </c>
      <c r="Q45" s="89"/>
      <c r="R45" s="87">
        <v>-8537.11</v>
      </c>
      <c r="S45" s="82"/>
      <c r="T45" s="85">
        <v>96.719733024407546</v>
      </c>
      <c r="U45" s="82"/>
    </row>
    <row r="46" spans="1:21" ht="15" customHeight="1">
      <c r="A46" s="82"/>
      <c r="B46" s="86"/>
      <c r="C46" s="87"/>
      <c r="D46" s="88"/>
      <c r="E46" s="82"/>
      <c r="F46" s="85"/>
      <c r="G46" s="82"/>
      <c r="H46" s="82"/>
      <c r="I46" s="86"/>
      <c r="J46" s="82"/>
      <c r="K46" s="88"/>
      <c r="L46" s="82"/>
      <c r="M46" s="85"/>
      <c r="N46" s="82"/>
      <c r="O46" s="82"/>
      <c r="P46" s="86"/>
      <c r="Q46" s="89"/>
      <c r="R46" s="86"/>
      <c r="S46" s="82"/>
      <c r="T46" s="82"/>
      <c r="U46" s="82"/>
    </row>
    <row r="47" spans="1:21" s="94" customFormat="1" ht="15" customHeight="1">
      <c r="A47" s="90" t="s">
        <v>29</v>
      </c>
      <c r="B47" s="87">
        <v>2168505.19</v>
      </c>
      <c r="C47" s="91"/>
      <c r="D47" s="95">
        <v>1274768.42</v>
      </c>
      <c r="E47" s="96"/>
      <c r="F47" s="97">
        <v>70.109735696151006</v>
      </c>
      <c r="G47" s="90"/>
      <c r="H47" s="90"/>
      <c r="I47" s="87">
        <v>76758701.540000007</v>
      </c>
      <c r="J47" s="90"/>
      <c r="K47" s="95">
        <v>29996234.559999999</v>
      </c>
      <c r="L47" s="90"/>
      <c r="M47" s="97">
        <v>155.89445697413564</v>
      </c>
      <c r="N47" s="90"/>
      <c r="O47" s="90"/>
      <c r="P47" s="98">
        <v>7901374.0299999993</v>
      </c>
      <c r="Q47" s="93"/>
      <c r="R47" s="98">
        <v>5739350.6999999993</v>
      </c>
      <c r="S47" s="90"/>
      <c r="T47" s="97">
        <v>37.670172864676147</v>
      </c>
      <c r="U47" s="90"/>
    </row>
    <row r="48" spans="1:21" ht="14.1" customHeight="1">
      <c r="A48" s="82"/>
      <c r="B48" s="99"/>
      <c r="C48" s="87"/>
      <c r="D48" s="100"/>
      <c r="E48" s="82"/>
      <c r="F48" s="101"/>
      <c r="G48" s="82"/>
      <c r="H48" s="82"/>
      <c r="I48" s="99"/>
      <c r="J48" s="82"/>
      <c r="K48" s="100"/>
      <c r="L48" s="82"/>
      <c r="M48" s="126"/>
      <c r="N48" s="82"/>
      <c r="O48" s="82"/>
      <c r="P48" s="100"/>
      <c r="Q48" s="82"/>
      <c r="R48" s="100"/>
      <c r="S48" s="82"/>
      <c r="T48" s="82"/>
      <c r="U48" s="82"/>
    </row>
    <row r="49" spans="1:21" ht="14.1" customHeight="1">
      <c r="A49" s="102"/>
      <c r="B49" s="89"/>
      <c r="C49" s="87"/>
      <c r="D49" s="100"/>
      <c r="E49" s="82"/>
      <c r="F49" s="122"/>
      <c r="G49" s="82"/>
      <c r="H49" s="82"/>
      <c r="I49" s="89"/>
      <c r="J49" s="82"/>
      <c r="K49" s="100"/>
      <c r="L49" s="82"/>
      <c r="M49" s="127"/>
      <c r="N49" s="82"/>
      <c r="O49" s="82"/>
      <c r="P49" s="100"/>
      <c r="Q49" s="82"/>
      <c r="R49" s="100"/>
      <c r="S49" s="82"/>
      <c r="T49" s="82"/>
      <c r="U49" s="82"/>
    </row>
    <row r="50" spans="1:21" ht="15.75" customHeight="1">
      <c r="A50" s="103" t="s">
        <v>26</v>
      </c>
      <c r="B50" s="104">
        <v>1252686309.2</v>
      </c>
      <c r="C50" s="105"/>
      <c r="D50" s="104">
        <v>949490860.65999985</v>
      </c>
      <c r="E50" s="90"/>
      <c r="F50" s="97">
        <v>31.932424112986851</v>
      </c>
      <c r="G50" s="90" t="s">
        <v>11</v>
      </c>
      <c r="H50" s="90"/>
      <c r="I50" s="106">
        <v>12735666947.640003</v>
      </c>
      <c r="J50" s="90"/>
      <c r="K50" s="106">
        <v>10216482396.829998</v>
      </c>
      <c r="L50" s="90"/>
      <c r="M50" s="97">
        <v>24.658042298312633</v>
      </c>
      <c r="N50" s="90" t="s">
        <v>11</v>
      </c>
      <c r="O50" s="90"/>
      <c r="P50" s="106">
        <v>3944872752.1000004</v>
      </c>
      <c r="Q50" s="90"/>
      <c r="R50" s="106">
        <v>2514858967</v>
      </c>
      <c r="S50" s="90"/>
      <c r="T50" s="97">
        <v>56.862583702094348</v>
      </c>
      <c r="U50" s="82" t="s">
        <v>11</v>
      </c>
    </row>
    <row r="51" spans="1:21" ht="14.1" customHeight="1">
      <c r="A51" s="103"/>
      <c r="B51" s="107"/>
      <c r="C51" s="87"/>
      <c r="D51" s="107"/>
      <c r="E51" s="82"/>
      <c r="F51" s="101"/>
      <c r="G51" s="82"/>
      <c r="H51" s="82"/>
      <c r="I51" s="107"/>
      <c r="J51" s="82"/>
      <c r="K51" s="91"/>
      <c r="L51" s="82"/>
      <c r="M51" s="101"/>
      <c r="N51" s="82"/>
      <c r="O51" s="82"/>
      <c r="P51" s="91"/>
      <c r="Q51" s="82"/>
      <c r="R51" s="91"/>
      <c r="S51" s="82"/>
      <c r="T51" s="101"/>
      <c r="U51" s="82"/>
    </row>
    <row r="52" spans="1:21" ht="14.1" customHeight="1">
      <c r="A52" s="82" t="s">
        <v>27</v>
      </c>
      <c r="B52" s="107">
        <v>30701429.34</v>
      </c>
      <c r="C52" s="87"/>
      <c r="D52" s="107">
        <v>77891545.739999995</v>
      </c>
      <c r="E52" s="82"/>
      <c r="F52" s="101">
        <v>-60.584388140812365</v>
      </c>
      <c r="G52" s="82"/>
      <c r="H52" s="82"/>
      <c r="I52" s="107">
        <v>1480211487.27</v>
      </c>
      <c r="J52" s="82"/>
      <c r="K52" s="91">
        <v>1262913397.3499999</v>
      </c>
      <c r="L52" s="82"/>
      <c r="M52" s="101">
        <v>17.206095871336995</v>
      </c>
      <c r="N52" s="82"/>
      <c r="O52" s="82"/>
      <c r="P52" s="91">
        <v>548366385.55000007</v>
      </c>
      <c r="Q52" s="82"/>
      <c r="R52" s="91">
        <v>380025448.05000001</v>
      </c>
      <c r="S52" s="82"/>
      <c r="T52" s="101">
        <v>44.297280185786775</v>
      </c>
      <c r="U52" s="82"/>
    </row>
    <row r="53" spans="1:21" ht="14.1" customHeight="1">
      <c r="A53" s="103"/>
      <c r="B53" s="107"/>
      <c r="C53" s="87"/>
      <c r="D53" s="107"/>
      <c r="E53" s="82"/>
      <c r="F53" s="101"/>
      <c r="G53" s="82"/>
      <c r="H53" s="82"/>
      <c r="I53" s="107"/>
      <c r="J53" s="82"/>
      <c r="K53" s="91"/>
      <c r="L53" s="82"/>
      <c r="M53" s="101"/>
      <c r="N53" s="82"/>
      <c r="O53" s="82"/>
      <c r="P53" s="91"/>
      <c r="Q53" s="82"/>
      <c r="R53" s="91"/>
      <c r="S53" s="82"/>
      <c r="T53" s="101"/>
      <c r="U53" s="82"/>
    </row>
    <row r="54" spans="1:21" ht="16.5" customHeight="1">
      <c r="A54" s="65" t="s">
        <v>37</v>
      </c>
      <c r="B54" s="108">
        <v>916782.97</v>
      </c>
      <c r="C54" s="87"/>
      <c r="D54" s="109">
        <v>613490.09</v>
      </c>
      <c r="E54" s="82"/>
      <c r="F54" s="101">
        <v>49.437290828935801</v>
      </c>
      <c r="G54" s="82"/>
      <c r="H54" s="82"/>
      <c r="I54" s="108">
        <v>15537281.359999999</v>
      </c>
      <c r="J54" s="89"/>
      <c r="K54" s="109">
        <v>20049382.399999999</v>
      </c>
      <c r="L54" s="82"/>
      <c r="M54" s="97">
        <v>-22.504937807959607</v>
      </c>
      <c r="N54" s="82"/>
      <c r="O54" s="82"/>
      <c r="P54" s="108">
        <v>4335313.6499999994</v>
      </c>
      <c r="Q54" s="89"/>
      <c r="R54" s="110">
        <v>5074125.22</v>
      </c>
      <c r="S54" s="82"/>
      <c r="T54" s="97">
        <v>-14.560373226264216</v>
      </c>
      <c r="U54" s="82"/>
    </row>
    <row r="55" spans="1:21" ht="16.5" customHeight="1">
      <c r="B55" s="93"/>
      <c r="C55" s="87"/>
      <c r="D55" s="111"/>
      <c r="E55" s="82"/>
      <c r="F55" s="123"/>
      <c r="G55" s="82"/>
      <c r="H55" s="82"/>
      <c r="I55" s="93"/>
      <c r="J55" s="89"/>
      <c r="K55" s="111"/>
      <c r="L55" s="82"/>
      <c r="M55" s="101"/>
      <c r="N55" s="82"/>
      <c r="O55" s="82"/>
      <c r="P55" s="93"/>
      <c r="Q55" s="89"/>
      <c r="R55" s="107"/>
      <c r="S55" s="82"/>
      <c r="T55" s="101"/>
      <c r="U55" s="82"/>
    </row>
    <row r="56" spans="1:21" ht="16.5" customHeight="1">
      <c r="A56" s="65" t="s">
        <v>38</v>
      </c>
      <c r="B56" s="108">
        <v>31618212.309999999</v>
      </c>
      <c r="C56" s="87"/>
      <c r="D56" s="109">
        <v>78505035.829999998</v>
      </c>
      <c r="E56" s="82"/>
      <c r="F56" s="97">
        <v>-59.724606229760639</v>
      </c>
      <c r="G56" s="82"/>
      <c r="H56" s="82"/>
      <c r="I56" s="108">
        <v>1495748768.6299999</v>
      </c>
      <c r="J56" s="89"/>
      <c r="K56" s="109">
        <v>1282962779.75</v>
      </c>
      <c r="L56" s="82"/>
      <c r="M56" s="97">
        <v>16.585515358556517</v>
      </c>
      <c r="N56" s="82"/>
      <c r="O56" s="82"/>
      <c r="P56" s="108">
        <v>552701699.20000005</v>
      </c>
      <c r="Q56" s="89"/>
      <c r="R56" s="110">
        <v>385099573.27000004</v>
      </c>
      <c r="S56" s="82"/>
      <c r="T56" s="97">
        <v>43.521763606964896</v>
      </c>
      <c r="U56" s="82"/>
    </row>
    <row r="57" spans="1:21" ht="14.1" customHeight="1">
      <c r="B57" s="93"/>
      <c r="C57" s="87"/>
      <c r="D57" s="93"/>
      <c r="E57" s="82"/>
      <c r="F57" s="101"/>
      <c r="G57" s="82"/>
      <c r="H57" s="82"/>
      <c r="I57" s="93"/>
      <c r="J57" s="82"/>
      <c r="K57" s="112"/>
      <c r="L57" s="82"/>
      <c r="M57" s="101"/>
      <c r="N57" s="82"/>
      <c r="O57" s="82"/>
      <c r="P57" s="112"/>
      <c r="Q57" s="82"/>
      <c r="R57" s="112"/>
      <c r="S57" s="82"/>
      <c r="T57" s="82"/>
      <c r="U57" s="82"/>
    </row>
    <row r="58" spans="1:21" ht="18.75" customHeight="1" thickBot="1">
      <c r="A58" s="102" t="s">
        <v>28</v>
      </c>
      <c r="B58" s="113">
        <v>1221068096.8900001</v>
      </c>
      <c r="C58" s="83"/>
      <c r="D58" s="113">
        <v>870985824.8299998</v>
      </c>
      <c r="E58" s="82"/>
      <c r="F58" s="114">
        <v>40.193796739267235</v>
      </c>
      <c r="G58" s="82" t="s">
        <v>11</v>
      </c>
      <c r="H58" s="82"/>
      <c r="I58" s="115">
        <v>11239918179.010002</v>
      </c>
      <c r="J58" s="82"/>
      <c r="K58" s="115">
        <v>8933519617.079998</v>
      </c>
      <c r="L58" s="82"/>
      <c r="M58" s="114">
        <v>25.817355989462431</v>
      </c>
      <c r="N58" s="82" t="s">
        <v>11</v>
      </c>
      <c r="O58" s="82"/>
      <c r="P58" s="115">
        <v>3392171052.9000006</v>
      </c>
      <c r="Q58" s="82"/>
      <c r="R58" s="115">
        <v>2129759393.73</v>
      </c>
      <c r="S58" s="82"/>
      <c r="T58" s="114">
        <v>59.274848740497802</v>
      </c>
      <c r="U58" s="82" t="s">
        <v>11</v>
      </c>
    </row>
    <row r="59" spans="1:21" ht="14.1" customHeight="1" thickTop="1">
      <c r="A59" s="102"/>
      <c r="B59" s="90"/>
      <c r="C59" s="82"/>
      <c r="D59" s="90"/>
      <c r="E59" s="82"/>
      <c r="F59" s="101"/>
      <c r="G59" s="82"/>
      <c r="H59" s="82"/>
      <c r="I59" s="90"/>
      <c r="J59" s="82"/>
      <c r="K59" s="90"/>
      <c r="L59" s="82"/>
      <c r="M59" s="101"/>
      <c r="N59" s="82"/>
      <c r="O59" s="82"/>
      <c r="P59" s="90"/>
      <c r="Q59" s="82"/>
      <c r="R59" s="90"/>
      <c r="S59" s="82"/>
      <c r="T59" s="101"/>
      <c r="U59" s="82"/>
    </row>
    <row r="60" spans="1:21" ht="14.1" customHeight="1">
      <c r="F60" s="124"/>
      <c r="M60" s="124"/>
    </row>
    <row r="61" spans="1:21" ht="13.5" customHeight="1">
      <c r="A61" s="65" t="s">
        <v>25</v>
      </c>
      <c r="F61" s="124"/>
      <c r="M61" s="124"/>
    </row>
    <row r="62" spans="1:21">
      <c r="A62" s="116"/>
      <c r="B62" s="117"/>
      <c r="C62" s="117"/>
      <c r="D62" s="117"/>
      <c r="E62" s="117"/>
      <c r="F62" s="125"/>
      <c r="G62" s="117"/>
      <c r="M62" s="124"/>
    </row>
    <row r="63" spans="1:21" ht="14.1" customHeight="1">
      <c r="A63" s="117"/>
      <c r="B63" s="117"/>
      <c r="C63" s="117"/>
      <c r="D63" s="117"/>
      <c r="E63" s="117"/>
      <c r="F63" s="125"/>
      <c r="G63" s="117"/>
      <c r="M63" s="124"/>
    </row>
    <row r="64" spans="1:21" ht="14.1" customHeight="1">
      <c r="F64" s="124"/>
      <c r="M64" s="124"/>
    </row>
    <row r="65" spans="1:21" ht="14.1" customHeight="1">
      <c r="F65" s="124"/>
      <c r="M65" s="124"/>
    </row>
    <row r="66" spans="1:21" ht="20.25" customHeight="1" thickBot="1">
      <c r="A66" s="65" t="s">
        <v>31</v>
      </c>
      <c r="B66" s="65">
        <v>103257132.88999999</v>
      </c>
      <c r="D66" s="65">
        <v>109281295.96000002</v>
      </c>
      <c r="F66" s="114">
        <v>-5.5125289438414491</v>
      </c>
      <c r="G66" s="118" t="s">
        <v>11</v>
      </c>
      <c r="I66" s="65">
        <v>593468000.06000006</v>
      </c>
      <c r="K66" s="65">
        <v>524761123.96000004</v>
      </c>
      <c r="M66" s="114">
        <v>13.092981351499128</v>
      </c>
      <c r="N66" s="118" t="s">
        <v>11</v>
      </c>
      <c r="P66" s="65">
        <v>194917081.71000001</v>
      </c>
      <c r="R66" s="65">
        <v>163425841.76999998</v>
      </c>
      <c r="T66" s="114">
        <v>19.269437194834669</v>
      </c>
      <c r="U66" s="118" t="s">
        <v>11</v>
      </c>
    </row>
    <row r="67" spans="1:21" ht="18" customHeight="1" thickTop="1">
      <c r="F67" s="101"/>
      <c r="G67" s="118"/>
      <c r="M67" s="101"/>
      <c r="N67" s="118"/>
      <c r="T67" s="101"/>
      <c r="U67" s="118"/>
    </row>
    <row r="68" spans="1:21" ht="21.75" customHeight="1">
      <c r="A68" s="3" t="s">
        <v>47</v>
      </c>
      <c r="F68" s="101"/>
      <c r="G68" s="118"/>
      <c r="M68" s="101"/>
      <c r="N68" s="118"/>
      <c r="T68" s="101"/>
      <c r="U68" s="118"/>
    </row>
    <row r="69" spans="1:21" ht="13.5" customHeight="1">
      <c r="F69" s="101"/>
      <c r="G69" s="118"/>
      <c r="M69" s="101"/>
      <c r="N69" s="118"/>
      <c r="T69" s="101"/>
      <c r="U69" s="118"/>
    </row>
    <row r="70" spans="1:21" ht="16.5" customHeight="1">
      <c r="A70" s="119" t="s">
        <v>44</v>
      </c>
      <c r="F70" s="101"/>
      <c r="G70" s="118"/>
      <c r="M70" s="101"/>
      <c r="N70" s="118"/>
      <c r="T70" s="101"/>
      <c r="U70" s="118"/>
    </row>
    <row r="71" spans="1:21" ht="15.75" customHeight="1">
      <c r="A71" s="65" t="s">
        <v>30</v>
      </c>
      <c r="F71" s="101"/>
      <c r="G71" s="118"/>
      <c r="M71" s="101"/>
      <c r="N71" s="118"/>
      <c r="T71" s="101"/>
      <c r="U71" s="118"/>
    </row>
    <row r="72" spans="1:21" ht="14.1" customHeight="1">
      <c r="A72" s="65" t="s">
        <v>39</v>
      </c>
    </row>
    <row r="73" spans="1:21" ht="14.1" customHeight="1">
      <c r="F73" s="120"/>
      <c r="M73" s="120"/>
    </row>
    <row r="74" spans="1:21" ht="14.1" customHeight="1">
      <c r="F74" s="120"/>
      <c r="M74" s="120"/>
    </row>
    <row r="75" spans="1:21" ht="14.1" customHeight="1">
      <c r="F75" s="120"/>
      <c r="M75" s="120"/>
    </row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/>
    <row r="81" spans="1:17" ht="14.1" customHeight="1">
      <c r="A81" s="121"/>
      <c r="B81" s="121"/>
      <c r="C81" s="121"/>
      <c r="D81" s="121"/>
      <c r="E81" s="121"/>
      <c r="F81" s="121"/>
      <c r="G81" s="121"/>
      <c r="H81" s="121"/>
      <c r="I81" s="121"/>
      <c r="J81" s="121"/>
      <c r="K81" s="121"/>
      <c r="L81" s="121"/>
      <c r="M81" s="121"/>
      <c r="N81" s="121"/>
      <c r="O81" s="121"/>
      <c r="P81" s="121"/>
      <c r="Q81" s="121"/>
    </row>
    <row r="83" spans="1:17" ht="14.1" customHeight="1"/>
    <row r="84" spans="1:17" ht="14.1" customHeight="1">
      <c r="A84" s="121"/>
    </row>
    <row r="85" spans="1:17" ht="14.1" customHeight="1"/>
    <row r="86" spans="1:17" ht="14.1" customHeight="1"/>
  </sheetData>
  <mergeCells count="7">
    <mergeCell ref="A13:U13"/>
    <mergeCell ref="A14:U14"/>
    <mergeCell ref="P18:R18"/>
    <mergeCell ref="A9:U9"/>
    <mergeCell ref="A10:U10"/>
    <mergeCell ref="A11:U11"/>
    <mergeCell ref="A12:U12"/>
  </mergeCells>
  <phoneticPr fontId="0" type="noConversion"/>
  <pageMargins left="0.5" right="0.38" top="1" bottom="0.5" header="0.5" footer="0.5"/>
  <pageSetup scale="5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85"/>
  <sheetViews>
    <sheetView showGridLines="0" topLeftCell="A25" zoomScale="70" zoomScaleNormal="70" workbookViewId="0">
      <selection activeCell="B51" sqref="B51"/>
    </sheetView>
  </sheetViews>
  <sheetFormatPr defaultColWidth="11.453125" defaultRowHeight="16.8"/>
  <cols>
    <col min="1" max="1" width="33.36328125" style="3" customWidth="1"/>
    <col min="2" max="2" width="18.1796875" style="3" customWidth="1"/>
    <col min="3" max="3" width="2.6328125" style="3" customWidth="1"/>
    <col min="4" max="4" width="17.1796875" style="3" customWidth="1"/>
    <col min="5" max="5" width="2.1796875" style="3" customWidth="1"/>
    <col min="6" max="6" width="14.81640625" style="3" customWidth="1"/>
    <col min="7" max="8" width="2.6328125" style="3" customWidth="1"/>
    <col min="9" max="9" width="16.08984375" style="3" customWidth="1"/>
    <col min="10" max="10" width="2.6328125" style="3" customWidth="1"/>
    <col min="11" max="11" width="16.453125" style="3" customWidth="1"/>
    <col min="12" max="12" width="2.6328125" style="3" customWidth="1"/>
    <col min="13" max="13" width="12.453125" style="3" bestFit="1" customWidth="1"/>
    <col min="14" max="15" width="2.6328125" style="3" customWidth="1"/>
    <col min="16" max="16" width="17.36328125" style="3" customWidth="1"/>
    <col min="17" max="17" width="2.6328125" style="3" customWidth="1"/>
    <col min="18" max="18" width="15.36328125" style="3" customWidth="1"/>
    <col min="19" max="19" width="0.90625" style="3" customWidth="1"/>
    <col min="20" max="20" width="13" style="3" customWidth="1"/>
    <col min="21" max="21" width="3.36328125" style="3" customWidth="1"/>
    <col min="22" max="16384" width="11.453125" style="3"/>
  </cols>
  <sheetData>
    <row r="4" spans="1:21">
      <c r="M4" s="35"/>
    </row>
    <row r="8" spans="1:21">
      <c r="A8" s="1"/>
      <c r="B8" s="2"/>
      <c r="C8" s="2"/>
      <c r="D8" s="2"/>
      <c r="E8" s="2"/>
      <c r="F8" s="2"/>
      <c r="G8" s="2"/>
      <c r="H8" s="2"/>
      <c r="I8" s="2"/>
    </row>
    <row r="9" spans="1:21">
      <c r="A9" s="136" t="s">
        <v>0</v>
      </c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</row>
    <row r="10" spans="1:21" ht="15" customHeight="1">
      <c r="A10" s="136" t="s">
        <v>1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</row>
    <row r="11" spans="1:21" ht="15" customHeight="1">
      <c r="A11" s="136" t="s">
        <v>32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</row>
    <row r="12" spans="1:21">
      <c r="A12" s="136" t="s">
        <v>2</v>
      </c>
      <c r="B12" s="137"/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</row>
    <row r="13" spans="1:21">
      <c r="A13" s="138" t="s">
        <v>34</v>
      </c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</row>
    <row r="14" spans="1:21">
      <c r="A14" s="2"/>
      <c r="B14" s="2"/>
      <c r="C14" s="2"/>
      <c r="D14" s="5" t="s">
        <v>3</v>
      </c>
      <c r="E14" s="2"/>
      <c r="F14" s="2"/>
      <c r="G14" s="2"/>
      <c r="H14" s="2"/>
      <c r="I14" s="2"/>
    </row>
    <row r="16" spans="1:21">
      <c r="F16" s="6" t="s">
        <v>4</v>
      </c>
      <c r="I16" s="4" t="s">
        <v>5</v>
      </c>
      <c r="J16" s="4"/>
      <c r="K16" s="4"/>
      <c r="M16" s="6" t="s">
        <v>4</v>
      </c>
      <c r="P16" s="4" t="s">
        <v>21</v>
      </c>
      <c r="Q16" s="4"/>
      <c r="R16" s="4"/>
      <c r="T16" s="6" t="s">
        <v>4</v>
      </c>
    </row>
    <row r="17" spans="1:21">
      <c r="B17" s="7" t="s">
        <v>6</v>
      </c>
      <c r="C17" s="7"/>
      <c r="D17" s="7"/>
      <c r="F17" s="6" t="s">
        <v>7</v>
      </c>
      <c r="I17" s="8" t="s">
        <v>8</v>
      </c>
      <c r="J17" s="8"/>
      <c r="K17" s="8"/>
      <c r="M17" s="6" t="s">
        <v>7</v>
      </c>
      <c r="P17" s="134" t="s">
        <v>35</v>
      </c>
      <c r="Q17" s="135"/>
      <c r="R17" s="135"/>
      <c r="T17" s="6" t="s">
        <v>7</v>
      </c>
    </row>
    <row r="18" spans="1:21">
      <c r="B18" s="37">
        <v>2017</v>
      </c>
      <c r="C18" s="9"/>
      <c r="D18" s="38">
        <v>2016</v>
      </c>
      <c r="E18" s="10"/>
      <c r="F18" s="11" t="s">
        <v>9</v>
      </c>
      <c r="G18" s="10"/>
      <c r="H18" s="10"/>
      <c r="I18" s="39">
        <v>2017</v>
      </c>
      <c r="J18" s="10"/>
      <c r="K18" s="39">
        <v>2016</v>
      </c>
      <c r="M18" s="12" t="s">
        <v>9</v>
      </c>
      <c r="P18" s="39">
        <v>2017</v>
      </c>
      <c r="Q18" s="10"/>
      <c r="R18" s="39">
        <v>2016</v>
      </c>
      <c r="T18" s="12" t="s">
        <v>9</v>
      </c>
    </row>
    <row r="19" spans="1:21">
      <c r="B19" s="44"/>
      <c r="D19" s="13"/>
    </row>
    <row r="20" spans="1:21" ht="16.5" customHeight="1">
      <c r="A20" s="14" t="s">
        <v>10</v>
      </c>
      <c r="B20" s="44" t="e">
        <f>+#REF!</f>
        <v>#REF!</v>
      </c>
      <c r="C20" s="15"/>
      <c r="D20" s="54" t="e">
        <f>+#REF!</f>
        <v>#REF!</v>
      </c>
      <c r="E20" s="14"/>
      <c r="F20" s="16" t="e">
        <f>(B20-D20)/D20*100</f>
        <v>#REF!</v>
      </c>
      <c r="G20" s="14" t="s">
        <v>11</v>
      </c>
      <c r="H20" s="14"/>
      <c r="I20" s="44" t="e">
        <f>+#REF!</f>
        <v>#REF!</v>
      </c>
      <c r="J20" s="14"/>
      <c r="K20" s="54" t="e">
        <f>+#REF!</f>
        <v>#REF!</v>
      </c>
      <c r="L20" s="14"/>
      <c r="M20" s="16" t="e">
        <f>(+I20-K20)/K20*100</f>
        <v>#REF!</v>
      </c>
      <c r="N20" s="14" t="s">
        <v>11</v>
      </c>
      <c r="O20" s="14"/>
      <c r="P20" s="44" t="e">
        <f>+#REF!</f>
        <v>#REF!</v>
      </c>
      <c r="Q20" s="14"/>
      <c r="R20" s="44" t="e">
        <f>+#REF!</f>
        <v>#REF!</v>
      </c>
      <c r="S20" s="14"/>
      <c r="T20" s="16" t="e">
        <f>(+P20-R20)/R20*100</f>
        <v>#REF!</v>
      </c>
      <c r="U20" s="14" t="s">
        <v>11</v>
      </c>
    </row>
    <row r="21" spans="1:21" ht="15" customHeight="1">
      <c r="A21" s="14"/>
      <c r="B21" s="45"/>
      <c r="C21" s="17"/>
      <c r="D21" s="55"/>
      <c r="E21" s="14"/>
      <c r="F21" s="16"/>
      <c r="G21" s="14"/>
      <c r="H21" s="14"/>
      <c r="I21" s="45"/>
      <c r="J21" s="14"/>
      <c r="K21" s="55"/>
      <c r="L21" s="14"/>
      <c r="M21" s="16"/>
      <c r="N21" s="14"/>
      <c r="O21" s="14"/>
      <c r="P21" s="44"/>
      <c r="Q21" s="14"/>
      <c r="R21" s="44"/>
      <c r="S21" s="14"/>
      <c r="T21" s="14"/>
      <c r="U21" s="14"/>
    </row>
    <row r="22" spans="1:21" ht="15" customHeight="1">
      <c r="A22" s="14" t="s">
        <v>12</v>
      </c>
      <c r="B22" s="45" t="e">
        <f>+#REF!</f>
        <v>#REF!</v>
      </c>
      <c r="C22" s="17"/>
      <c r="D22" s="55" t="e">
        <f>+#REF!</f>
        <v>#REF!</v>
      </c>
      <c r="E22" s="14"/>
      <c r="F22" s="16" t="e">
        <f>(+B22-D22)/D22*100</f>
        <v>#REF!</v>
      </c>
      <c r="G22" s="14"/>
      <c r="H22" s="14"/>
      <c r="I22" s="45" t="e">
        <f>+#REF!</f>
        <v>#REF!</v>
      </c>
      <c r="J22" s="14"/>
      <c r="K22" s="55" t="e">
        <f>+#REF!</f>
        <v>#REF!</v>
      </c>
      <c r="L22" s="14"/>
      <c r="M22" s="16" t="e">
        <f>(+I22-K22)/K22*100</f>
        <v>#REF!</v>
      </c>
      <c r="N22" s="14"/>
      <c r="O22" s="14"/>
      <c r="P22" s="45" t="e">
        <f>+#REF!</f>
        <v>#REF!</v>
      </c>
      <c r="Q22" s="18"/>
      <c r="R22" s="45" t="e">
        <f>+#REF!</f>
        <v>#REF!</v>
      </c>
      <c r="S22" s="14"/>
      <c r="T22" s="16" t="e">
        <f>(+P22-R22)/R22*100</f>
        <v>#REF!</v>
      </c>
      <c r="U22" s="14"/>
    </row>
    <row r="23" spans="1:21" ht="15" customHeight="1">
      <c r="A23" s="14"/>
      <c r="B23" s="45"/>
      <c r="C23" s="17"/>
      <c r="D23" s="55"/>
      <c r="E23" s="14"/>
      <c r="F23" s="16"/>
      <c r="G23" s="14"/>
      <c r="H23" s="14"/>
      <c r="I23" s="45"/>
      <c r="J23" s="14"/>
      <c r="K23" s="55"/>
      <c r="L23" s="14"/>
      <c r="M23" s="16"/>
      <c r="N23" s="14"/>
      <c r="O23" s="14"/>
      <c r="P23" s="45"/>
      <c r="Q23" s="18"/>
      <c r="R23" s="45"/>
      <c r="S23" s="14"/>
      <c r="T23" s="14"/>
      <c r="U23" s="14"/>
    </row>
    <row r="24" spans="1:21" ht="16.5" customHeight="1">
      <c r="A24" s="14" t="s">
        <v>24</v>
      </c>
      <c r="B24" s="45" t="e">
        <f>+#REF!</f>
        <v>#REF!</v>
      </c>
      <c r="C24" s="17"/>
      <c r="D24" s="55" t="e">
        <f>+#REF!</f>
        <v>#REF!</v>
      </c>
      <c r="E24" s="14"/>
      <c r="F24" s="16" t="e">
        <f>(+B24-D24)/D24*100</f>
        <v>#REF!</v>
      </c>
      <c r="G24" s="14"/>
      <c r="H24" s="14"/>
      <c r="I24" s="45" t="e">
        <f>+#REF!</f>
        <v>#REF!</v>
      </c>
      <c r="J24" s="14"/>
      <c r="K24" s="55" t="e">
        <f>+#REF!</f>
        <v>#REF!</v>
      </c>
      <c r="L24" s="14"/>
      <c r="M24" s="16" t="e">
        <f>(+I24-K24)/K24*100</f>
        <v>#REF!</v>
      </c>
      <c r="N24" s="14"/>
      <c r="O24" s="14"/>
      <c r="P24" s="45" t="e">
        <f>+#REF!</f>
        <v>#REF!</v>
      </c>
      <c r="Q24" s="18"/>
      <c r="R24" s="45" t="e">
        <f>+#REF!</f>
        <v>#REF!</v>
      </c>
      <c r="S24" s="14"/>
      <c r="T24" s="16" t="e">
        <f>(+P24-R24)/R24*100</f>
        <v>#REF!</v>
      </c>
      <c r="U24" s="14"/>
    </row>
    <row r="25" spans="1:21" ht="15" customHeight="1">
      <c r="A25" s="14"/>
      <c r="B25" s="45"/>
      <c r="C25" s="17"/>
      <c r="D25" s="55"/>
      <c r="E25" s="14"/>
      <c r="F25" s="16"/>
      <c r="G25" s="14"/>
      <c r="H25" s="14"/>
      <c r="I25" s="45"/>
      <c r="J25" s="14"/>
      <c r="K25" s="55"/>
      <c r="L25" s="14"/>
      <c r="M25" s="16"/>
      <c r="N25" s="14"/>
      <c r="O25" s="14"/>
      <c r="P25" s="45"/>
      <c r="Q25" s="18"/>
      <c r="R25" s="45"/>
      <c r="S25" s="14"/>
      <c r="T25" s="14"/>
      <c r="U25" s="14"/>
    </row>
    <row r="26" spans="1:21" ht="18" customHeight="1">
      <c r="A26" s="14" t="s">
        <v>16</v>
      </c>
      <c r="B26" s="45" t="e">
        <f>+#REF!</f>
        <v>#REF!</v>
      </c>
      <c r="C26" s="17"/>
      <c r="D26" s="55" t="e">
        <f>+#REF!</f>
        <v>#REF!</v>
      </c>
      <c r="E26" s="14"/>
      <c r="F26" s="16" t="e">
        <f>(+B26-D26)/D26*100</f>
        <v>#REF!</v>
      </c>
      <c r="G26" s="14"/>
      <c r="H26" s="14"/>
      <c r="I26" s="17" t="e">
        <f>+#REF!</f>
        <v>#REF!</v>
      </c>
      <c r="J26" s="14"/>
      <c r="K26" s="55" t="e">
        <f>+#REF!</f>
        <v>#REF!</v>
      </c>
      <c r="L26" s="14"/>
      <c r="M26" s="16" t="e">
        <f>(+I26-K26)/K26*100</f>
        <v>#REF!</v>
      </c>
      <c r="N26" s="14"/>
      <c r="O26" s="14"/>
      <c r="P26" s="45" t="e">
        <f>+#REF!</f>
        <v>#REF!</v>
      </c>
      <c r="Q26" s="18"/>
      <c r="R26" s="45" t="e">
        <f>+#REF!</f>
        <v>#REF!</v>
      </c>
      <c r="S26" s="14"/>
      <c r="T26" s="16" t="e">
        <f>(+P26-R26)/R26*100</f>
        <v>#REF!</v>
      </c>
      <c r="U26" s="14"/>
    </row>
    <row r="27" spans="1:21" ht="15" customHeight="1">
      <c r="A27" s="14"/>
      <c r="B27" s="45"/>
      <c r="C27" s="17"/>
      <c r="D27" s="55"/>
      <c r="E27" s="14"/>
      <c r="F27" s="16"/>
      <c r="G27" s="14"/>
      <c r="H27" s="14"/>
      <c r="I27" s="45"/>
      <c r="J27" s="14"/>
      <c r="K27" s="55"/>
      <c r="L27" s="14"/>
      <c r="M27" s="16"/>
      <c r="N27" s="14"/>
      <c r="O27" s="14"/>
      <c r="P27" s="45"/>
      <c r="Q27" s="18"/>
      <c r="R27" s="45"/>
      <c r="S27" s="14"/>
      <c r="T27" s="14"/>
      <c r="U27" s="14"/>
    </row>
    <row r="28" spans="1:21" ht="16.5" customHeight="1">
      <c r="A28" s="14" t="s">
        <v>14</v>
      </c>
      <c r="B28" s="45" t="e">
        <f>+#REF!</f>
        <v>#REF!</v>
      </c>
      <c r="C28" s="17"/>
      <c r="D28" s="55" t="e">
        <f>+#REF!</f>
        <v>#REF!</v>
      </c>
      <c r="E28" s="14"/>
      <c r="F28" s="16" t="e">
        <f>(+B28-D28)/D28*100</f>
        <v>#REF!</v>
      </c>
      <c r="G28" s="14"/>
      <c r="H28" s="14"/>
      <c r="I28" s="45" t="e">
        <f>+#REF!</f>
        <v>#REF!</v>
      </c>
      <c r="J28" s="14"/>
      <c r="K28" s="55" t="e">
        <f>+#REF!</f>
        <v>#REF!</v>
      </c>
      <c r="L28" s="14"/>
      <c r="M28" s="16" t="e">
        <f>(+I28-K28)/K28*100</f>
        <v>#REF!</v>
      </c>
      <c r="N28" s="14"/>
      <c r="O28" s="14"/>
      <c r="P28" s="45" t="e">
        <f>+#REF!</f>
        <v>#REF!</v>
      </c>
      <c r="Q28" s="18"/>
      <c r="R28" s="45" t="e">
        <f>+#REF!</f>
        <v>#REF!</v>
      </c>
      <c r="S28" s="14"/>
      <c r="T28" s="16" t="e">
        <f>(+P28-R28)/R28*100</f>
        <v>#REF!</v>
      </c>
      <c r="U28" s="14"/>
    </row>
    <row r="29" spans="1:21" ht="14.25" customHeight="1">
      <c r="A29" s="14"/>
      <c r="B29" s="45"/>
      <c r="C29" s="17"/>
      <c r="D29" s="55"/>
      <c r="E29" s="14"/>
      <c r="F29" s="16"/>
      <c r="G29" s="14"/>
      <c r="H29" s="14"/>
      <c r="I29" s="45"/>
      <c r="J29" s="14"/>
      <c r="K29" s="55"/>
      <c r="L29" s="14"/>
      <c r="M29" s="16"/>
      <c r="N29" s="14"/>
      <c r="O29" s="14"/>
      <c r="P29" s="45"/>
      <c r="Q29" s="18"/>
      <c r="R29" s="45"/>
      <c r="S29" s="14"/>
      <c r="T29" s="14"/>
      <c r="U29" s="14"/>
    </row>
    <row r="30" spans="1:21" ht="15" customHeight="1">
      <c r="A30" s="14" t="s">
        <v>15</v>
      </c>
      <c r="B30" s="45" t="e">
        <f>+#REF!</f>
        <v>#REF!</v>
      </c>
      <c r="C30" s="17"/>
      <c r="D30" s="55" t="e">
        <f>+#REF!</f>
        <v>#REF!</v>
      </c>
      <c r="E30" s="14"/>
      <c r="F30" s="16" t="e">
        <f>(+B30-D30)/D30*100</f>
        <v>#REF!</v>
      </c>
      <c r="G30" s="14"/>
      <c r="H30" s="14"/>
      <c r="I30" s="45" t="e">
        <f>+#REF!</f>
        <v>#REF!</v>
      </c>
      <c r="J30" s="14"/>
      <c r="K30" s="55" t="e">
        <f>+#REF!</f>
        <v>#REF!</v>
      </c>
      <c r="L30" s="14"/>
      <c r="M30" s="16" t="e">
        <f>(+I30-K30)/K30*100</f>
        <v>#REF!</v>
      </c>
      <c r="N30" s="14"/>
      <c r="O30" s="14"/>
      <c r="P30" s="45" t="e">
        <f>+#REF!</f>
        <v>#REF!</v>
      </c>
      <c r="Q30" s="18"/>
      <c r="R30" s="45" t="e">
        <f>+#REF!</f>
        <v>#REF!</v>
      </c>
      <c r="S30" s="14"/>
      <c r="T30" s="16" t="e">
        <f>(+P30-R30)/R30*100</f>
        <v>#REF!</v>
      </c>
      <c r="U30" s="14"/>
    </row>
    <row r="31" spans="1:21" ht="15" customHeight="1">
      <c r="A31" s="14"/>
      <c r="B31" s="45"/>
      <c r="C31" s="17"/>
      <c r="D31" s="55"/>
      <c r="E31" s="14"/>
      <c r="F31" s="16"/>
      <c r="G31" s="14"/>
      <c r="H31" s="14"/>
      <c r="I31" s="45"/>
      <c r="J31" s="14"/>
      <c r="K31" s="55"/>
      <c r="L31" s="14"/>
      <c r="M31" s="16"/>
      <c r="N31" s="14"/>
      <c r="O31" s="14"/>
      <c r="P31" s="45"/>
      <c r="Q31" s="18"/>
      <c r="R31" s="45"/>
      <c r="S31" s="14"/>
      <c r="T31" s="16"/>
      <c r="U31" s="14"/>
    </row>
    <row r="32" spans="1:21" ht="14.1" customHeight="1">
      <c r="A32" s="14" t="s">
        <v>17</v>
      </c>
      <c r="B32" s="17" t="e">
        <f>+#REF!</f>
        <v>#REF!</v>
      </c>
      <c r="C32" s="17"/>
      <c r="D32" s="55" t="e">
        <f>+#REF!</f>
        <v>#REF!</v>
      </c>
      <c r="E32" s="14"/>
      <c r="F32" s="16">
        <v>0</v>
      </c>
      <c r="G32" s="14"/>
      <c r="H32" s="14"/>
      <c r="I32" s="45" t="e">
        <f>+#REF!</f>
        <v>#REF!</v>
      </c>
      <c r="J32" s="14"/>
      <c r="K32" s="55" t="e">
        <f>+#REF!</f>
        <v>#REF!</v>
      </c>
      <c r="L32" s="14"/>
      <c r="M32" s="16" t="e">
        <f>(+I32-K32)/K32*100</f>
        <v>#REF!</v>
      </c>
      <c r="N32" s="14"/>
      <c r="O32" s="14"/>
      <c r="P32" s="45" t="e">
        <f>+#REF!</f>
        <v>#REF!</v>
      </c>
      <c r="Q32" s="18"/>
      <c r="R32" s="45" t="e">
        <f>+#REF!</f>
        <v>#REF!</v>
      </c>
      <c r="S32" s="14"/>
      <c r="T32" s="16" t="e">
        <f>(+P32-R32)/R32*100</f>
        <v>#REF!</v>
      </c>
      <c r="U32" s="14"/>
    </row>
    <row r="33" spans="1:21" ht="15.75" customHeight="1">
      <c r="A33" s="14"/>
      <c r="B33" s="45"/>
      <c r="C33" s="17"/>
      <c r="D33" s="55"/>
      <c r="E33" s="14"/>
      <c r="F33" s="16"/>
      <c r="G33" s="14"/>
      <c r="H33" s="14"/>
      <c r="I33" s="45"/>
      <c r="J33" s="14"/>
      <c r="K33" s="55"/>
      <c r="L33" s="14"/>
      <c r="M33" s="16"/>
      <c r="N33" s="14"/>
      <c r="O33" s="14"/>
      <c r="P33" s="45"/>
      <c r="Q33" s="18"/>
      <c r="R33" s="45"/>
      <c r="S33" s="14"/>
      <c r="T33" s="14"/>
      <c r="U33" s="14"/>
    </row>
    <row r="34" spans="1:21" s="22" customFormat="1" ht="15.75" customHeight="1">
      <c r="A34" s="19" t="s">
        <v>18</v>
      </c>
      <c r="B34" s="45" t="e">
        <f>+#REF!</f>
        <v>#REF!</v>
      </c>
      <c r="C34" s="20"/>
      <c r="D34" s="56" t="e">
        <f>+#REF!</f>
        <v>#REF!</v>
      </c>
      <c r="E34" s="19"/>
      <c r="F34" s="16" t="e">
        <f>(+B34-D34)/D34*100</f>
        <v>#REF!</v>
      </c>
      <c r="G34" s="19"/>
      <c r="H34" s="19"/>
      <c r="I34" s="17" t="e">
        <f>+#REF!</f>
        <v>#REF!</v>
      </c>
      <c r="J34" s="19"/>
      <c r="K34" s="56" t="e">
        <f>+#REF!</f>
        <v>#REF!</v>
      </c>
      <c r="L34" s="19"/>
      <c r="M34" s="16" t="e">
        <f>(+I34-K34)/K34*100</f>
        <v>#REF!</v>
      </c>
      <c r="N34" s="19"/>
      <c r="O34" s="19"/>
      <c r="P34" s="17" t="e">
        <f>+#REF!</f>
        <v>#REF!</v>
      </c>
      <c r="Q34" s="21"/>
      <c r="R34" s="17" t="e">
        <f>+#REF!</f>
        <v>#REF!</v>
      </c>
      <c r="S34" s="19"/>
      <c r="T34" s="16" t="e">
        <f>(+P34-R34)/R34*100</f>
        <v>#REF!</v>
      </c>
      <c r="U34" s="19"/>
    </row>
    <row r="35" spans="1:21" ht="15" customHeight="1">
      <c r="A35" s="14"/>
      <c r="B35" s="45"/>
      <c r="C35" s="17"/>
      <c r="D35" s="55"/>
      <c r="E35" s="14"/>
      <c r="F35" s="16"/>
      <c r="G35" s="14"/>
      <c r="H35" s="14"/>
      <c r="I35" s="45"/>
      <c r="J35" s="14"/>
      <c r="K35" s="55"/>
      <c r="L35" s="14"/>
      <c r="M35" s="16"/>
      <c r="N35" s="14"/>
      <c r="O35" s="14"/>
      <c r="P35" s="45"/>
      <c r="Q35" s="18"/>
      <c r="R35" s="45"/>
      <c r="S35" s="14"/>
      <c r="T35" s="14"/>
      <c r="U35" s="14"/>
    </row>
    <row r="36" spans="1:21" ht="15" customHeight="1">
      <c r="A36" s="14" t="s">
        <v>13</v>
      </c>
      <c r="B36" s="45" t="e">
        <f>+#REF!</f>
        <v>#REF!</v>
      </c>
      <c r="C36" s="17"/>
      <c r="D36" s="55" t="e">
        <f>+#REF!</f>
        <v>#REF!</v>
      </c>
      <c r="E36" s="14"/>
      <c r="F36" s="16" t="e">
        <f>(+B36-D36)/D36*100</f>
        <v>#REF!</v>
      </c>
      <c r="G36" s="14"/>
      <c r="H36" s="14"/>
      <c r="I36" s="45" t="e">
        <f>+#REF!</f>
        <v>#REF!</v>
      </c>
      <c r="J36" s="14"/>
      <c r="K36" s="55" t="e">
        <f>+#REF!</f>
        <v>#REF!</v>
      </c>
      <c r="L36" s="14"/>
      <c r="M36" s="16" t="e">
        <f>(+I36-K36)/K36*100</f>
        <v>#REF!</v>
      </c>
      <c r="N36" s="14"/>
      <c r="O36" s="14"/>
      <c r="P36" s="45" t="e">
        <f>+#REF!</f>
        <v>#REF!</v>
      </c>
      <c r="Q36" s="18"/>
      <c r="R36" s="45" t="e">
        <f>+#REF!</f>
        <v>#REF!</v>
      </c>
      <c r="S36" s="14"/>
      <c r="T36" s="16" t="e">
        <f>(+P36-R36)/R36*100</f>
        <v>#REF!</v>
      </c>
      <c r="U36" s="14"/>
    </row>
    <row r="37" spans="1:21" ht="15" customHeight="1">
      <c r="A37" s="14"/>
      <c r="B37" s="45"/>
      <c r="C37" s="17"/>
      <c r="D37" s="55"/>
      <c r="E37" s="14"/>
      <c r="F37" s="16"/>
      <c r="G37" s="14"/>
      <c r="H37" s="14"/>
      <c r="I37" s="45"/>
      <c r="J37" s="14"/>
      <c r="K37" s="55"/>
      <c r="L37" s="14"/>
      <c r="M37" s="16"/>
      <c r="N37" s="14"/>
      <c r="O37" s="14"/>
      <c r="P37" s="45"/>
      <c r="Q37" s="18"/>
      <c r="R37" s="45"/>
      <c r="S37" s="14"/>
      <c r="T37" s="14"/>
      <c r="U37" s="14"/>
    </row>
    <row r="38" spans="1:21" s="22" customFormat="1" ht="15" customHeight="1">
      <c r="A38" s="19" t="s">
        <v>23</v>
      </c>
      <c r="B38" s="45" t="e">
        <f>+#REF!</f>
        <v>#REF!</v>
      </c>
      <c r="C38" s="20"/>
      <c r="D38" s="56" t="e">
        <f>+#REF!</f>
        <v>#REF!</v>
      </c>
      <c r="E38" s="19"/>
      <c r="F38" s="16" t="e">
        <f>(+B38-D38)/D38*100</f>
        <v>#REF!</v>
      </c>
      <c r="G38" s="19"/>
      <c r="H38" s="19"/>
      <c r="I38" s="45" t="e">
        <f>+#REF!</f>
        <v>#REF!</v>
      </c>
      <c r="J38" s="19"/>
      <c r="K38" s="56" t="e">
        <f>+#REF!</f>
        <v>#REF!</v>
      </c>
      <c r="L38" s="19"/>
      <c r="M38" s="16" t="e">
        <f>(+I38-K38)/K38*100</f>
        <v>#REF!</v>
      </c>
      <c r="N38" s="19"/>
      <c r="O38" s="19"/>
      <c r="P38" s="45" t="e">
        <f>+#REF!</f>
        <v>#REF!</v>
      </c>
      <c r="Q38" s="21"/>
      <c r="R38" s="45" t="e">
        <f>+#REF!</f>
        <v>#REF!</v>
      </c>
      <c r="S38" s="19"/>
      <c r="T38" s="16" t="e">
        <f>(+P38-R38)/R38*100</f>
        <v>#REF!</v>
      </c>
      <c r="U38" s="19"/>
    </row>
    <row r="39" spans="1:21" ht="15" customHeight="1">
      <c r="A39" s="14"/>
      <c r="B39" s="45"/>
      <c r="C39" s="17"/>
      <c r="D39" s="55"/>
      <c r="E39" s="14"/>
      <c r="F39" s="16"/>
      <c r="G39" s="14"/>
      <c r="H39" s="14"/>
      <c r="I39" s="45"/>
      <c r="J39" s="14"/>
      <c r="K39" s="55"/>
      <c r="L39" s="14"/>
      <c r="M39" s="16"/>
      <c r="N39" s="14"/>
      <c r="O39" s="14"/>
      <c r="P39" s="45"/>
      <c r="Q39" s="18"/>
      <c r="R39" s="45"/>
      <c r="S39" s="14"/>
      <c r="T39" s="14"/>
      <c r="U39" s="14"/>
    </row>
    <row r="40" spans="1:21" ht="15" customHeight="1">
      <c r="A40" s="14" t="s">
        <v>22</v>
      </c>
      <c r="B40" s="45" t="e">
        <f>+#REF!</f>
        <v>#REF!</v>
      </c>
      <c r="C40" s="17"/>
      <c r="D40" s="55" t="e">
        <f>+#REF!</f>
        <v>#REF!</v>
      </c>
      <c r="E40" s="14"/>
      <c r="F40" s="16" t="e">
        <f>(+B40-D40)/D40*100</f>
        <v>#REF!</v>
      </c>
      <c r="G40" s="14"/>
      <c r="H40" s="14"/>
      <c r="I40" s="45" t="e">
        <f>+#REF!</f>
        <v>#REF!</v>
      </c>
      <c r="J40" s="14"/>
      <c r="K40" s="55" t="e">
        <f>+#REF!</f>
        <v>#REF!</v>
      </c>
      <c r="L40" s="14"/>
      <c r="M40" s="16" t="e">
        <f>(+I40-K40)/K40*100</f>
        <v>#REF!</v>
      </c>
      <c r="N40" s="14"/>
      <c r="O40" s="14"/>
      <c r="P40" s="45" t="e">
        <f>+#REF!</f>
        <v>#REF!</v>
      </c>
      <c r="Q40" s="18"/>
      <c r="R40" s="45" t="e">
        <f>+#REF!</f>
        <v>#REF!</v>
      </c>
      <c r="S40" s="14"/>
      <c r="T40" s="16" t="e">
        <f>(+P40-R40)/R40*100</f>
        <v>#REF!</v>
      </c>
      <c r="U40" s="14"/>
    </row>
    <row r="41" spans="1:21" ht="15" customHeight="1">
      <c r="A41" s="14"/>
      <c r="B41" s="45"/>
      <c r="C41" s="17"/>
      <c r="D41" s="55"/>
      <c r="E41" s="14"/>
      <c r="F41" s="16"/>
      <c r="G41" s="14"/>
      <c r="H41" s="14"/>
      <c r="I41" s="45"/>
      <c r="J41" s="14"/>
      <c r="K41" s="55"/>
      <c r="L41" s="14"/>
      <c r="M41" s="16"/>
      <c r="N41" s="14"/>
      <c r="O41" s="14"/>
      <c r="P41" s="45"/>
      <c r="Q41" s="18"/>
      <c r="R41" s="45"/>
      <c r="S41" s="14"/>
      <c r="T41" s="14"/>
      <c r="U41" s="14"/>
    </row>
    <row r="42" spans="1:21" s="22" customFormat="1" ht="14.25" customHeight="1">
      <c r="A42" s="19" t="s">
        <v>19</v>
      </c>
      <c r="B42" s="45" t="e">
        <f>+#REF!</f>
        <v>#REF!</v>
      </c>
      <c r="C42" s="20"/>
      <c r="D42" s="56" t="e">
        <f>+#REF!</f>
        <v>#REF!</v>
      </c>
      <c r="E42" s="19"/>
      <c r="F42" s="16" t="e">
        <f>(+B42-D42)/D42*100</f>
        <v>#REF!</v>
      </c>
      <c r="G42" s="19"/>
      <c r="H42" s="19"/>
      <c r="I42" s="45" t="e">
        <f>+#REF!</f>
        <v>#REF!</v>
      </c>
      <c r="J42" s="19"/>
      <c r="K42" s="56" t="e">
        <f>+#REF!</f>
        <v>#REF!</v>
      </c>
      <c r="L42" s="19"/>
      <c r="M42" s="16" t="e">
        <f>(+I42-K42)/K42*100</f>
        <v>#REF!</v>
      </c>
      <c r="N42" s="19"/>
      <c r="O42" s="19"/>
      <c r="P42" s="45" t="e">
        <f>+#REF!</f>
        <v>#REF!</v>
      </c>
      <c r="Q42" s="21"/>
      <c r="R42" s="45" t="e">
        <f>+#REF!</f>
        <v>#REF!</v>
      </c>
      <c r="S42" s="19"/>
      <c r="T42" s="16" t="e">
        <f>(+P42-R42)/R42*100</f>
        <v>#REF!</v>
      </c>
      <c r="U42" s="19"/>
    </row>
    <row r="43" spans="1:21" ht="15" customHeight="1">
      <c r="A43" s="14"/>
      <c r="B43" s="45"/>
      <c r="C43" s="17"/>
      <c r="D43" s="55"/>
      <c r="E43" s="14"/>
      <c r="F43" s="16"/>
      <c r="G43" s="14"/>
      <c r="H43" s="14"/>
      <c r="I43" s="45"/>
      <c r="J43" s="14"/>
      <c r="K43" s="55"/>
      <c r="L43" s="14"/>
      <c r="M43" s="16"/>
      <c r="N43" s="14"/>
      <c r="O43" s="14"/>
      <c r="P43" s="45"/>
      <c r="Q43" s="18"/>
      <c r="R43" s="45"/>
      <c r="S43" s="14"/>
      <c r="T43" s="14"/>
      <c r="U43" s="14"/>
    </row>
    <row r="44" spans="1:21" ht="14.25" customHeight="1">
      <c r="A44" s="14" t="s">
        <v>20</v>
      </c>
      <c r="B44" s="17" t="e">
        <f>+#REF!</f>
        <v>#REF!</v>
      </c>
      <c r="C44" s="17"/>
      <c r="D44" s="55" t="e">
        <f>+#REF!</f>
        <v>#REF!</v>
      </c>
      <c r="E44" s="14"/>
      <c r="F44" s="16" t="e">
        <f>(+B44-D44)/D44*100</f>
        <v>#REF!</v>
      </c>
      <c r="G44" s="14"/>
      <c r="H44" s="14"/>
      <c r="I44" s="17" t="e">
        <f>+#REF!</f>
        <v>#REF!</v>
      </c>
      <c r="J44" s="14"/>
      <c r="K44" s="55" t="e">
        <f>+#REF!</f>
        <v>#REF!</v>
      </c>
      <c r="L44" s="14"/>
      <c r="M44" s="16" t="e">
        <f>(+I44-K44)/K44*100</f>
        <v>#REF!</v>
      </c>
      <c r="N44" s="14"/>
      <c r="O44" s="14"/>
      <c r="P44" s="17" t="e">
        <f>+#REF!</f>
        <v>#REF!</v>
      </c>
      <c r="Q44" s="18"/>
      <c r="R44" s="17" t="e">
        <f>+#REF!</f>
        <v>#REF!</v>
      </c>
      <c r="S44" s="14"/>
      <c r="T44" s="16" t="e">
        <f>(+P44-R44)/R44*100</f>
        <v>#REF!</v>
      </c>
      <c r="U44" s="14"/>
    </row>
    <row r="45" spans="1:21" ht="15" customHeight="1">
      <c r="A45" s="14"/>
      <c r="B45" s="45"/>
      <c r="C45" s="17"/>
      <c r="D45" s="55"/>
      <c r="E45" s="14"/>
      <c r="F45" s="16"/>
      <c r="G45" s="14"/>
      <c r="H45" s="14"/>
      <c r="I45" s="45"/>
      <c r="J45" s="14"/>
      <c r="K45" s="55"/>
      <c r="L45" s="14"/>
      <c r="M45" s="16"/>
      <c r="N45" s="14"/>
      <c r="O45" s="14"/>
      <c r="P45" s="45"/>
      <c r="Q45" s="18"/>
      <c r="R45" s="45"/>
      <c r="S45" s="14"/>
      <c r="T45" s="14"/>
      <c r="U45" s="14"/>
    </row>
    <row r="46" spans="1:21" s="22" customFormat="1" ht="15" customHeight="1">
      <c r="A46" s="19" t="s">
        <v>29</v>
      </c>
      <c r="B46" s="17" t="e">
        <f>+#REF!</f>
        <v>#REF!</v>
      </c>
      <c r="C46" s="20"/>
      <c r="D46" s="57" t="e">
        <f>+#REF!</f>
        <v>#REF!</v>
      </c>
      <c r="E46" s="24"/>
      <c r="F46" s="25" t="e">
        <f>(+B46-D46)/D46*100</f>
        <v>#REF!</v>
      </c>
      <c r="G46" s="19"/>
      <c r="H46" s="19"/>
      <c r="I46" s="17" t="e">
        <f>+#REF!</f>
        <v>#REF!</v>
      </c>
      <c r="J46" s="19"/>
      <c r="K46" s="57" t="e">
        <f>+#REF!</f>
        <v>#REF!</v>
      </c>
      <c r="L46" s="19"/>
      <c r="M46" s="25" t="e">
        <f>(+I46-K46)/K46*100</f>
        <v>#REF!</v>
      </c>
      <c r="N46" s="19"/>
      <c r="O46" s="19"/>
      <c r="P46" s="23" t="e">
        <f>+#REF!</f>
        <v>#REF!</v>
      </c>
      <c r="Q46" s="21"/>
      <c r="R46" s="23" t="e">
        <f>+#REF!</f>
        <v>#REF!</v>
      </c>
      <c r="S46" s="19"/>
      <c r="T46" s="25" t="e">
        <f>(+P46-R46)/R46*100</f>
        <v>#REF!</v>
      </c>
      <c r="U46" s="19"/>
    </row>
    <row r="47" spans="1:21" ht="14.1" customHeight="1">
      <c r="A47" s="14"/>
      <c r="B47" s="47"/>
      <c r="C47" s="17"/>
      <c r="D47" s="40"/>
      <c r="E47" s="14"/>
      <c r="F47" s="26"/>
      <c r="G47" s="14"/>
      <c r="H47" s="14"/>
      <c r="I47" s="47"/>
      <c r="J47" s="14"/>
      <c r="K47" s="40"/>
      <c r="L47" s="14"/>
      <c r="M47" s="48"/>
      <c r="N47" s="14"/>
      <c r="O47" s="14"/>
      <c r="P47" s="31"/>
      <c r="Q47" s="14"/>
      <c r="R47" s="31"/>
      <c r="S47" s="14"/>
      <c r="T47" s="14"/>
      <c r="U47" s="14"/>
    </row>
    <row r="48" spans="1:21" ht="14.1" customHeight="1">
      <c r="A48" s="27"/>
      <c r="B48" s="18"/>
      <c r="C48" s="17"/>
      <c r="D48" s="40"/>
      <c r="E48" s="14"/>
      <c r="F48" s="14"/>
      <c r="G48" s="14"/>
      <c r="H48" s="14"/>
      <c r="I48" s="18"/>
      <c r="J48" s="14"/>
      <c r="K48" s="40"/>
      <c r="L48" s="14"/>
      <c r="M48" s="19"/>
      <c r="N48" s="14"/>
      <c r="O48" s="14"/>
      <c r="P48" s="31"/>
      <c r="Q48" s="14"/>
      <c r="R48" s="31"/>
      <c r="S48" s="14"/>
      <c r="T48" s="14"/>
      <c r="U48" s="14"/>
    </row>
    <row r="49" spans="1:21" ht="15.75" customHeight="1">
      <c r="A49" s="28" t="s">
        <v>26</v>
      </c>
      <c r="B49" s="49" t="e">
        <f>+#REF!</f>
        <v>#REF!</v>
      </c>
      <c r="C49" s="30"/>
      <c r="D49" s="58" t="e">
        <f>+#REF!</f>
        <v>#REF!</v>
      </c>
      <c r="E49" s="19"/>
      <c r="F49" s="25" t="e">
        <f>(B49-D49)/D49*100</f>
        <v>#REF!</v>
      </c>
      <c r="G49" s="19" t="s">
        <v>11</v>
      </c>
      <c r="H49" s="19"/>
      <c r="I49" s="29" t="e">
        <f>+#REF!</f>
        <v>#REF!</v>
      </c>
      <c r="J49" s="19"/>
      <c r="K49" s="61" t="e">
        <f>+#REF!</f>
        <v>#REF!</v>
      </c>
      <c r="L49" s="19"/>
      <c r="M49" s="25" t="e">
        <f>(I49-K49)/K49*100</f>
        <v>#REF!</v>
      </c>
      <c r="N49" s="19" t="s">
        <v>11</v>
      </c>
      <c r="O49" s="19"/>
      <c r="P49" s="29" t="e">
        <f>+#REF!</f>
        <v>#REF!</v>
      </c>
      <c r="Q49" s="19"/>
      <c r="R49" s="29" t="e">
        <f>+#REF!</f>
        <v>#REF!</v>
      </c>
      <c r="S49" s="19"/>
      <c r="T49" s="25" t="e">
        <f>(+P49-R49)/R49*100</f>
        <v>#REF!</v>
      </c>
      <c r="U49" s="14" t="s">
        <v>11</v>
      </c>
    </row>
    <row r="50" spans="1:21" ht="14.1" customHeight="1">
      <c r="A50" s="28"/>
      <c r="B50" s="46"/>
      <c r="C50" s="17"/>
      <c r="D50" s="59"/>
      <c r="E50" s="14"/>
      <c r="F50" s="26"/>
      <c r="G50" s="14"/>
      <c r="H50" s="14"/>
      <c r="I50" s="46"/>
      <c r="J50" s="14"/>
      <c r="K50" s="62"/>
      <c r="L50" s="14"/>
      <c r="M50" s="26"/>
      <c r="N50" s="14"/>
      <c r="O50" s="14"/>
      <c r="P50" s="20"/>
      <c r="Q50" s="14"/>
      <c r="R50" s="20"/>
      <c r="S50" s="14"/>
      <c r="T50" s="26"/>
      <c r="U50" s="14"/>
    </row>
    <row r="51" spans="1:21" ht="14.1" customHeight="1">
      <c r="A51" s="28"/>
      <c r="B51" s="46"/>
      <c r="C51" s="17"/>
      <c r="D51" s="59"/>
      <c r="E51" s="14"/>
      <c r="F51" s="26"/>
      <c r="G51" s="14"/>
      <c r="H51" s="14"/>
      <c r="I51" s="46"/>
      <c r="J51" s="14"/>
      <c r="K51" s="62"/>
      <c r="L51" s="14"/>
      <c r="M51" s="26"/>
      <c r="N51" s="14"/>
      <c r="O51" s="14"/>
      <c r="P51" s="20"/>
      <c r="Q51" s="14"/>
      <c r="R51" s="20"/>
      <c r="S51" s="14"/>
      <c r="T51" s="26"/>
      <c r="U51" s="14"/>
    </row>
    <row r="52" spans="1:21" ht="14.1" customHeight="1">
      <c r="A52" s="28"/>
      <c r="B52" s="46"/>
      <c r="C52" s="17"/>
      <c r="D52" s="59"/>
      <c r="E52" s="14"/>
      <c r="F52" s="26"/>
      <c r="G52" s="14"/>
      <c r="H52" s="14"/>
      <c r="I52" s="46"/>
      <c r="J52" s="14"/>
      <c r="K52" s="62"/>
      <c r="L52" s="14"/>
      <c r="M52" s="26"/>
      <c r="N52" s="14"/>
      <c r="O52" s="14"/>
      <c r="P52" s="20"/>
      <c r="Q52" s="14"/>
      <c r="R52" s="20"/>
      <c r="S52" s="14"/>
      <c r="T52" s="26"/>
      <c r="U52" s="14"/>
    </row>
    <row r="53" spans="1:21" ht="14.1" customHeight="1">
      <c r="A53" s="28"/>
      <c r="B53" s="46"/>
      <c r="C53" s="17"/>
      <c r="D53" s="59"/>
      <c r="E53" s="14"/>
      <c r="F53" s="26"/>
      <c r="G53" s="14"/>
      <c r="H53" s="14"/>
      <c r="I53" s="46"/>
      <c r="J53" s="14"/>
      <c r="K53" s="62"/>
      <c r="L53" s="14"/>
      <c r="M53" s="26"/>
      <c r="N53" s="14"/>
      <c r="O53" s="14"/>
      <c r="P53" s="20"/>
      <c r="Q53" s="14"/>
      <c r="R53" s="20"/>
      <c r="S53" s="14"/>
      <c r="T53" s="26"/>
      <c r="U53" s="14"/>
    </row>
    <row r="54" spans="1:21" ht="14.1" customHeight="1">
      <c r="A54" s="28"/>
      <c r="B54" s="46"/>
      <c r="C54" s="17"/>
      <c r="D54" s="59"/>
      <c r="E54" s="14"/>
      <c r="F54" s="26"/>
      <c r="G54" s="14"/>
      <c r="H54" s="14"/>
      <c r="I54" s="46"/>
      <c r="J54" s="14"/>
      <c r="K54" s="62"/>
      <c r="L54" s="14"/>
      <c r="M54" s="26"/>
      <c r="N54" s="14"/>
      <c r="O54" s="14"/>
      <c r="P54" s="20"/>
      <c r="Q54" s="14"/>
      <c r="R54" s="20"/>
      <c r="S54" s="14"/>
      <c r="T54" s="26"/>
      <c r="U54" s="14"/>
    </row>
    <row r="55" spans="1:21" ht="16.5" customHeight="1">
      <c r="A55" s="14" t="s">
        <v>27</v>
      </c>
      <c r="B55" s="52" t="e">
        <f>+#REF!</f>
        <v>#REF!</v>
      </c>
      <c r="C55" s="17"/>
      <c r="D55" s="60" t="e">
        <f>+#REF!</f>
        <v>#REF!</v>
      </c>
      <c r="E55" s="14"/>
      <c r="F55" s="25" t="e">
        <f>(+B55-D55)/D55*100</f>
        <v>#REF!</v>
      </c>
      <c r="G55" s="14"/>
      <c r="H55" s="14"/>
      <c r="I55" s="52" t="e">
        <f>+#REF!</f>
        <v>#REF!</v>
      </c>
      <c r="J55" s="18"/>
      <c r="K55" s="60" t="e">
        <f>+#REF!</f>
        <v>#REF!</v>
      </c>
      <c r="L55" s="14"/>
      <c r="M55" s="25" t="e">
        <f>(+I55-K55)/K55*100</f>
        <v>#REF!</v>
      </c>
      <c r="N55" s="14"/>
      <c r="O55" s="14"/>
      <c r="P55" s="53" t="e">
        <f>+#REF!</f>
        <v>#REF!</v>
      </c>
      <c r="Q55" s="18"/>
      <c r="R55" s="51" t="e">
        <f>+#REF!</f>
        <v>#REF!</v>
      </c>
      <c r="S55" s="14"/>
      <c r="T55" s="25" t="e">
        <f>(+P55-R55)/R55*100</f>
        <v>#REF!</v>
      </c>
      <c r="U55" s="14"/>
    </row>
    <row r="56" spans="1:21" ht="14.1" customHeight="1">
      <c r="B56" s="21"/>
      <c r="C56" s="17"/>
      <c r="D56" s="21"/>
      <c r="E56" s="14"/>
      <c r="F56" s="26"/>
      <c r="G56" s="14"/>
      <c r="H56" s="14"/>
      <c r="I56" s="21"/>
      <c r="J56" s="14"/>
      <c r="K56" s="63"/>
      <c r="L56" s="14"/>
      <c r="M56" s="26"/>
      <c r="N56" s="14"/>
      <c r="O56" s="14"/>
      <c r="P56" s="41"/>
      <c r="Q56" s="14"/>
      <c r="R56" s="41"/>
      <c r="S56" s="14"/>
      <c r="T56" s="14"/>
      <c r="U56" s="14"/>
    </row>
    <row r="57" spans="1:21" ht="18.75" customHeight="1" thickBot="1">
      <c r="A57" s="27" t="s">
        <v>28</v>
      </c>
      <c r="B57" s="50" t="e">
        <f>+#REF!</f>
        <v>#REF!</v>
      </c>
      <c r="C57" s="15"/>
      <c r="D57" s="50" t="e">
        <f>+#REF!</f>
        <v>#REF!</v>
      </c>
      <c r="E57" s="14"/>
      <c r="F57" s="32" t="e">
        <f>(+B57-D57)/D57*100</f>
        <v>#REF!</v>
      </c>
      <c r="G57" s="14" t="s">
        <v>11</v>
      </c>
      <c r="H57" s="14"/>
      <c r="I57" s="42" t="e">
        <f>+#REF!</f>
        <v>#REF!</v>
      </c>
      <c r="J57" s="14"/>
      <c r="K57" s="64" t="e">
        <f>+#REF!</f>
        <v>#REF!</v>
      </c>
      <c r="L57" s="14"/>
      <c r="M57" s="32" t="e">
        <f>(+I57-K57)/K57*100</f>
        <v>#REF!</v>
      </c>
      <c r="N57" s="14" t="s">
        <v>11</v>
      </c>
      <c r="O57" s="14"/>
      <c r="P57" s="42" t="e">
        <f>+#REF!</f>
        <v>#REF!</v>
      </c>
      <c r="Q57" s="14"/>
      <c r="R57" s="42" t="e">
        <f>+#REF!</f>
        <v>#REF!</v>
      </c>
      <c r="S57" s="14"/>
      <c r="T57" s="32" t="e">
        <f>(+P57-R57)/R57*100</f>
        <v>#REF!</v>
      </c>
      <c r="U57" s="14" t="s">
        <v>11</v>
      </c>
    </row>
    <row r="58" spans="1:21" ht="14.1" customHeight="1" thickTop="1">
      <c r="A58" s="27"/>
      <c r="B58" s="19"/>
      <c r="C58" s="14"/>
      <c r="D58" s="19"/>
      <c r="E58" s="14"/>
      <c r="F58" s="26"/>
      <c r="G58" s="14"/>
      <c r="H58" s="14"/>
      <c r="I58" s="19"/>
      <c r="J58" s="14"/>
      <c r="K58" s="19"/>
      <c r="L58" s="14"/>
      <c r="M58" s="26"/>
      <c r="N58" s="14"/>
      <c r="O58" s="14"/>
      <c r="P58" s="19"/>
      <c r="Q58" s="14"/>
      <c r="R58" s="19"/>
      <c r="S58" s="14"/>
      <c r="T58" s="26"/>
      <c r="U58" s="14"/>
    </row>
    <row r="59" spans="1:21" ht="14.1" customHeight="1"/>
    <row r="60" spans="1:21" ht="14.1" customHeight="1">
      <c r="A60" s="3" t="s">
        <v>25</v>
      </c>
    </row>
    <row r="61" spans="1:21" ht="14.1" customHeight="1"/>
    <row r="62" spans="1:21" ht="14.1" customHeight="1"/>
    <row r="63" spans="1:21" ht="14.1" customHeight="1"/>
    <row r="64" spans="1:21" ht="14.1" customHeight="1"/>
    <row r="65" spans="1:21" ht="20.25" customHeight="1" thickBot="1">
      <c r="A65" s="3" t="s">
        <v>31</v>
      </c>
      <c r="B65" s="3" t="e">
        <f>B26+B28+B30+B32+B34+B36+B38+B40+B42+B44+B46</f>
        <v>#REF!</v>
      </c>
      <c r="D65" s="3" t="e">
        <f>D26+D28+D30+D32+D34+D36+D38+D40+D42+D44+D46</f>
        <v>#REF!</v>
      </c>
      <c r="F65" s="32" t="e">
        <f>(+B65-D65)/D65*100</f>
        <v>#REF!</v>
      </c>
      <c r="G65" s="33" t="s">
        <v>11</v>
      </c>
      <c r="I65" s="3" t="e">
        <f>I26+I28+I30+I32+I34+I36+I38+I40+I42+I44+I46</f>
        <v>#REF!</v>
      </c>
      <c r="K65" s="3" t="e">
        <f>K26+K28+K30+K32+K34+K36+K38+K40+K42+K44+K46</f>
        <v>#REF!</v>
      </c>
      <c r="M65" s="32" t="e">
        <f>(+I65-K65)/K65*100</f>
        <v>#REF!</v>
      </c>
      <c r="N65" s="33" t="s">
        <v>11</v>
      </c>
      <c r="P65" s="3" t="e">
        <f>P26+P28+P30+P32+P34+P36+P38+P40+P42+P44+P46</f>
        <v>#REF!</v>
      </c>
      <c r="R65" s="3" t="e">
        <f>R26+R28+R30+R32+R34+R36+R38+R40+R42+R44+R46</f>
        <v>#REF!</v>
      </c>
      <c r="T65" s="32" t="e">
        <f>(+P65-R65)/R65*100</f>
        <v>#REF!</v>
      </c>
      <c r="U65" s="33" t="s">
        <v>11</v>
      </c>
    </row>
    <row r="66" spans="1:21" ht="18" customHeight="1" thickTop="1">
      <c r="F66" s="26"/>
      <c r="G66" s="33"/>
      <c r="M66" s="26"/>
      <c r="N66" s="33"/>
      <c r="T66" s="26"/>
      <c r="U66" s="33"/>
    </row>
    <row r="67" spans="1:21" ht="21.75" customHeight="1">
      <c r="F67" s="26"/>
      <c r="G67" s="33"/>
      <c r="M67" s="26"/>
      <c r="N67" s="33"/>
      <c r="T67" s="26"/>
      <c r="U67" s="33"/>
    </row>
    <row r="68" spans="1:21" ht="13.5" customHeight="1">
      <c r="F68" s="26"/>
      <c r="G68" s="33"/>
      <c r="M68" s="26"/>
      <c r="N68" s="33"/>
      <c r="T68" s="26"/>
      <c r="U68" s="33"/>
    </row>
    <row r="69" spans="1:21" ht="16.5" customHeight="1">
      <c r="A69" s="43" t="s">
        <v>36</v>
      </c>
      <c r="F69" s="26"/>
      <c r="G69" s="33"/>
      <c r="M69" s="26"/>
      <c r="N69" s="33"/>
      <c r="T69" s="26"/>
      <c r="U69" s="33"/>
    </row>
    <row r="70" spans="1:21" ht="15.75" customHeight="1">
      <c r="A70" s="3" t="s">
        <v>30</v>
      </c>
      <c r="F70" s="26"/>
      <c r="G70" s="33"/>
      <c r="M70" s="26"/>
      <c r="N70" s="33"/>
      <c r="T70" s="26"/>
      <c r="U70" s="33"/>
    </row>
    <row r="71" spans="1:21" ht="14.1" customHeight="1">
      <c r="A71" s="3" t="s">
        <v>33</v>
      </c>
    </row>
    <row r="72" spans="1:21" ht="14.1" customHeight="1">
      <c r="F72" s="36"/>
      <c r="M72" s="36"/>
    </row>
    <row r="73" spans="1:21" ht="14.1" customHeight="1">
      <c r="F73" s="36"/>
      <c r="M73" s="36"/>
    </row>
    <row r="74" spans="1:21" ht="14.1" customHeight="1">
      <c r="F74" s="36"/>
      <c r="M74" s="36"/>
    </row>
    <row r="75" spans="1:21" ht="14.1" customHeight="1"/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</row>
    <row r="82" spans="1:1" ht="14.1" customHeight="1"/>
    <row r="83" spans="1:1" ht="14.1" customHeight="1">
      <c r="A83" s="34"/>
    </row>
    <row r="84" spans="1:1" ht="14.1" customHeight="1"/>
    <row r="85" spans="1:1" ht="14.1" customHeight="1"/>
  </sheetData>
  <mergeCells count="6">
    <mergeCell ref="P17:R17"/>
    <mergeCell ref="A9:U9"/>
    <mergeCell ref="A10:U10"/>
    <mergeCell ref="A11:U11"/>
    <mergeCell ref="A12:U12"/>
    <mergeCell ref="A13:U13"/>
  </mergeCells>
  <pageMargins left="0.5" right="0.38" top="1" bottom="0.5" header="0.5" footer="0.5"/>
  <pageSetup scale="54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OTHER</vt:lpstr>
      <vt:lpstr>OTH -REFUND SPLIT</vt:lpstr>
      <vt:lpstr>'OTH -REFUND SPLIT'!Print_Area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Ruettgers, Julie</dc:creator>
  <cp:lastModifiedBy>Kemna, Luann</cp:lastModifiedBy>
  <cp:lastPrinted>2021-03-01T15:34:18Z</cp:lastPrinted>
  <dcterms:created xsi:type="dcterms:W3CDTF">1999-11-01T21:25:47Z</dcterms:created>
  <dcterms:modified xsi:type="dcterms:W3CDTF">2022-11-07T19:31:48Z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