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General/Support Staff/Website Documents/General Revenue website posts/FY 26/"/>
    </mc:Choice>
  </mc:AlternateContent>
  <xr:revisionPtr revIDLastSave="0" documentId="8_{45ECCB72-6161-43DE-B0C2-A30104054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<sst xmlns="http://schemas.openxmlformats.org/spreadsheetml/2006/main" count="112" uniqueCount="48">
  <si>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 Tara Ronimous</t>
  </si>
  <si>
    <t>MISSOURI DEPARTMENT OF REVENUE</t>
  </si>
  <si>
    <t>ADMINISTRATION DIVISION</t>
  </si>
  <si>
    <t>FINANCIAL SERVICES BUREAU</t>
  </si>
  <si>
    <t>MONTHLY GENERAL REVENUE REPORT</t>
  </si>
  <si>
    <t>MONTH ENDED DECEMBER 2025</t>
  </si>
  <si>
    <t xml:space="preserve">    </t>
  </si>
  <si>
    <t>PERCENT OF</t>
  </si>
  <si>
    <t>FISCAL</t>
  </si>
  <si>
    <t>LAST 3 MONTHS</t>
  </si>
  <si>
    <t>DECEMBER</t>
  </si>
  <si>
    <t>INCREASE</t>
  </si>
  <si>
    <t>YEAR-TO-DATE</t>
  </si>
  <si>
    <t>OCTOBER TO DECEMBER</t>
  </si>
  <si>
    <t>(DECREASE)</t>
  </si>
  <si>
    <t>Sales and Use Tax</t>
  </si>
  <si>
    <t>%</t>
  </si>
  <si>
    <t>Income Tax - Individual</t>
  </si>
  <si>
    <t>Pass Through Entity Tax</t>
  </si>
  <si>
    <t>Corporate Income and Franchise Tax</t>
  </si>
  <si>
    <t>County Foreign Insurance</t>
  </si>
  <si>
    <t>Liquor</t>
  </si>
  <si>
    <t>Beer</t>
  </si>
  <si>
    <t>Inheritance/Estate</t>
  </si>
  <si>
    <t>All Other Taxes</t>
  </si>
  <si>
    <t>Interest</t>
  </si>
  <si>
    <t>Licenses, Fees, &amp; Permits</t>
  </si>
  <si>
    <t>Sales, Services, Leases, &amp; Rentals</t>
  </si>
  <si>
    <t>Refunds</t>
  </si>
  <si>
    <t>Interagency Billings/Inventory</t>
  </si>
  <si>
    <t>All Other Receipts</t>
  </si>
  <si>
    <t>Total Collections</t>
  </si>
  <si>
    <t xml:space="preserve">Refund Expenditures </t>
  </si>
  <si>
    <t>Debt Offset Escrow</t>
  </si>
  <si>
    <t>Total Refunds</t>
  </si>
  <si>
    <t>Total Collections Net of Refunds</t>
  </si>
  <si>
    <t>The collection amounts may include or be subject to prior period adjustments, therefore, this report may not match subsequently published fiscal year amounts/reports.</t>
  </si>
  <si>
    <t>Other</t>
  </si>
  <si>
    <t xml:space="preserve">DATE PREPARED: </t>
  </si>
  <si>
    <t>SOURCE:  SAM II</t>
  </si>
  <si>
    <t>Tara Ronimous</t>
  </si>
  <si>
    <t>PREPARED BY</t>
  </si>
  <si>
    <t>THE MISSOURI DIRECTOR OF REVENUE</t>
  </si>
  <si>
    <t>MONTH ENDED JANUARY 31, 2017</t>
  </si>
  <si>
    <t>MONTH</t>
  </si>
  <si>
    <t xml:space="preserve">November to January </t>
  </si>
  <si>
    <t>DATE PREPARED:  Febuary 1, 2017</t>
  </si>
  <si>
    <t>Kandyce 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</si>
</sst>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6" fillId="0" borderId="0"/>
  </cellStyleXfs>
  <cellXfs count="134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3" fillId="0" borderId="0" xfId="0" applyFont="1" applyBorder="1"/>
    <xf numFmtId="5" fontId="3" fillId="0" borderId="0" xfId="0" applyFont="1" applyAlignment="1">
      <alignment horizontal="left"/>
    </xf>
    <xf numFmtId="5" fontId="5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5" fontId="3" fillId="2" borderId="0" xfId="0" applyFont="1" applyFill="1" applyProtection="1">
      <protection locked="0"/>
    </xf>
    <xf numFmtId="5" fontId="2" fillId="0" borderId="0" xfId="0" applyFont="1" applyAlignment="1">
      <alignment horizontal="center"/>
    </xf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5" fontId="4" fillId="3" borderId="0" xfId="0" applyFont="1" applyFill="1"/>
    <xf numFmtId="164" fontId="3" fillId="3" borderId="0" xfId="0" applyNumberFormat="1" applyFont="1" applyFill="1" applyProtection="1"/>
    <xf numFmtId="3" fontId="3" fillId="3" borderId="0" xfId="0" applyNumberFormat="1" applyFont="1" applyFill="1" applyProtection="1"/>
    <xf numFmtId="37" fontId="3" fillId="3" borderId="0" xfId="0" applyNumberFormat="1" applyFont="1" applyFill="1" applyProtection="1"/>
    <xf numFmtId="5" fontId="3" fillId="3" borderId="0" xfId="0" applyFont="1" applyFill="1" applyBorder="1"/>
    <xf numFmtId="37" fontId="3" fillId="3" borderId="2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3" fillId="3" borderId="2" xfId="0" applyNumberFormat="1" applyFont="1" applyFill="1" applyBorder="1" applyProtection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5" fillId="3" borderId="0" xfId="0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5" fontId="3" fillId="3" borderId="0" xfId="0" applyNumberFormat="1" applyFont="1" applyFill="1" applyProtection="1"/>
    <xf numFmtId="5" fontId="3" fillId="3" borderId="0" xfId="0" applyNumberFormat="1" applyFont="1" applyFill="1" applyProtection="1">
      <protection locked="0"/>
    </xf>
    <xf numFmtId="39" fontId="3" fillId="3" borderId="0" xfId="0" applyNumberFormat="1" applyFont="1" applyFill="1" applyProtection="1"/>
    <xf numFmtId="37" fontId="3" fillId="3" borderId="0" xfId="0" applyNumberFormat="1" applyFont="1" applyFill="1" applyProtection="1">
      <protection locked="0"/>
    </xf>
    <xf numFmtId="3" fontId="3" fillId="3" borderId="0" xfId="0" applyNumberFormat="1" applyFont="1" applyFill="1"/>
    <xf numFmtId="37" fontId="3" fillId="3" borderId="0" xfId="0" applyNumberFormat="1" applyFont="1" applyFill="1" applyBorder="1" applyProtection="1">
      <protection locked="0"/>
    </xf>
    <xf numFmtId="3" fontId="3" fillId="3" borderId="0" xfId="0" applyNumberFormat="1" applyFont="1" applyFill="1" applyBorder="1"/>
    <xf numFmtId="37" fontId="3" fillId="3" borderId="2" xfId="0" applyNumberFormat="1" applyFont="1" applyFill="1" applyBorder="1" applyProtection="1">
      <protection locked="0"/>
    </xf>
    <xf numFmtId="5" fontId="4" fillId="3" borderId="0" xfId="0" applyFont="1" applyFill="1" applyBorder="1"/>
    <xf numFmtId="39" fontId="3" fillId="3" borderId="2" xfId="0" applyNumberFormat="1" applyFont="1" applyFill="1" applyBorder="1" applyProtection="1"/>
    <xf numFmtId="3" fontId="3" fillId="3" borderId="4" xfId="0" applyNumberFormat="1" applyFont="1" applyFill="1" applyBorder="1"/>
    <xf numFmtId="37" fontId="3" fillId="3" borderId="0" xfId="0" applyNumberFormat="1" applyFont="1" applyFill="1"/>
    <xf numFmtId="39" fontId="3" fillId="3" borderId="0" xfId="0" applyNumberFormat="1" applyFont="1" applyFill="1" applyBorder="1" applyProtection="1"/>
    <xf numFmtId="39" fontId="4" fillId="3" borderId="0" xfId="0" applyNumberFormat="1" applyFont="1" applyFill="1" applyBorder="1" applyProtection="1"/>
    <xf numFmtId="39" fontId="3" fillId="3" borderId="0" xfId="0" applyNumberFormat="1" applyFont="1" applyFill="1" applyBorder="1"/>
    <xf numFmtId="5" fontId="2" fillId="3" borderId="0" xfId="0" applyFont="1" applyFill="1" applyAlignment="1">
      <alignment horizontal="left"/>
    </xf>
    <xf numFmtId="164" fontId="3" fillId="3" borderId="2" xfId="0" applyNumberFormat="1" applyFont="1" applyFill="1" applyBorder="1" applyProtection="1"/>
    <xf numFmtId="5" fontId="3" fillId="3" borderId="0" xfId="0" applyNumberFormat="1" applyFont="1" applyFill="1" applyBorder="1" applyProtection="1"/>
    <xf numFmtId="5" fontId="3" fillId="3" borderId="2" xfId="0" applyNumberFormat="1" applyFont="1" applyFill="1" applyBorder="1" applyProtection="1"/>
    <xf numFmtId="3" fontId="3" fillId="3" borderId="2" xfId="0" applyNumberFormat="1" applyFont="1" applyFill="1" applyBorder="1" applyProtection="1">
      <protection locked="0"/>
    </xf>
    <xf numFmtId="3" fontId="3" fillId="3" borderId="0" xfId="0" applyNumberFormat="1" applyFont="1" applyFill="1" applyBorder="1" applyProtection="1">
      <protection locked="0"/>
    </xf>
    <xf numFmtId="39" fontId="3" fillId="3" borderId="4" xfId="0" applyNumberFormat="1" applyFont="1" applyFill="1" applyBorder="1" applyProtection="1"/>
    <xf numFmtId="37" fontId="3" fillId="3" borderId="0" xfId="0" applyNumberFormat="1" applyFont="1" applyFill="1" applyBorder="1"/>
    <xf numFmtId="164" fontId="3" fillId="3" borderId="3" xfId="0" applyNumberFormat="1" applyFont="1" applyFill="1" applyBorder="1"/>
    <xf numFmtId="39" fontId="3" fillId="3" borderId="3" xfId="0" applyNumberFormat="1" applyFont="1" applyFill="1" applyBorder="1" applyProtection="1"/>
    <xf numFmtId="5" fontId="3" fillId="3" borderId="3" xfId="0" applyNumberFormat="1" applyFont="1" applyFill="1" applyBorder="1"/>
    <xf numFmtId="164" fontId="3" fillId="0" borderId="0" xfId="0" applyNumberFormat="1" applyFont="1" applyProtection="1"/>
    <xf numFmtId="5" fontId="3" fillId="0" borderId="0" xfId="0" applyNumberFormat="1" applyFont="1" applyProtection="1"/>
    <xf numFmtId="5" fontId="3" fillId="0" borderId="0" xfId="0" applyNumberFormat="1" applyFont="1" applyFill="1" applyProtection="1">
      <protection locked="0"/>
    </xf>
    <xf numFmtId="39" fontId="3" fillId="0" borderId="0" xfId="0" applyNumberFormat="1" applyFont="1" applyProtection="1"/>
    <xf numFmtId="3" fontId="3" fillId="0" borderId="0" xfId="0" applyNumberFormat="1" applyFont="1" applyProtection="1"/>
    <xf numFmtId="37" fontId="3" fillId="0" borderId="0" xfId="0" applyNumberFormat="1" applyFont="1" applyProtection="1"/>
    <xf numFmtId="37" fontId="3" fillId="0" borderId="0" xfId="0" applyNumberFormat="1" applyFont="1" applyFill="1" applyProtection="1">
      <protection locked="0"/>
    </xf>
    <xf numFmtId="3" fontId="3" fillId="0" borderId="0" xfId="0" applyNumberFormat="1" applyFont="1"/>
    <xf numFmtId="37" fontId="3" fillId="0" borderId="0" xfId="0" applyNumberFormat="1" applyFont="1" applyBorder="1" applyProtection="1"/>
    <xf numFmtId="37" fontId="3" fillId="0" borderId="0" xfId="0" applyNumberFormat="1" applyFont="1" applyFill="1" applyBorder="1" applyProtection="1">
      <protection locked="0"/>
    </xf>
    <xf numFmtId="3" fontId="3" fillId="0" borderId="0" xfId="0" applyNumberFormat="1" applyFont="1" applyBorder="1"/>
    <xf numFmtId="37" fontId="3" fillId="0" borderId="2" xfId="0" applyNumberFormat="1" applyFont="1" applyFill="1" applyBorder="1" applyProtection="1">
      <protection locked="0"/>
    </xf>
    <xf numFmtId="5" fontId="4" fillId="0" borderId="0" xfId="0" applyFont="1" applyBorder="1"/>
    <xf numFmtId="39" fontId="3" fillId="0" borderId="2" xfId="0" applyNumberFormat="1" applyFont="1" applyBorder="1" applyProtection="1"/>
    <xf numFmtId="37" fontId="3" fillId="0" borderId="2" xfId="0" applyNumberFormat="1" applyFont="1" applyBorder="1" applyProtection="1"/>
    <xf numFmtId="3" fontId="3" fillId="0" borderId="4" xfId="0" applyNumberFormat="1" applyFont="1" applyBorder="1"/>
    <xf numFmtId="37" fontId="3" fillId="0" borderId="0" xfId="0" applyNumberFormat="1" applyFont="1" applyFill="1"/>
    <xf numFmtId="39" fontId="3" fillId="0" borderId="0" xfId="0" applyNumberFormat="1" applyFont="1" applyBorder="1" applyProtection="1"/>
    <xf numFmtId="10" fontId="4" fillId="0" borderId="0" xfId="0" applyNumberFormat="1" applyFont="1" applyBorder="1" applyProtection="1"/>
    <xf numFmtId="37" fontId="3" fillId="0" borderId="0" xfId="0" applyNumberFormat="1" applyFont="1"/>
    <xf numFmtId="5" fontId="2" fillId="0" borderId="0" xfId="0" applyFont="1" applyAlignment="1">
      <alignment horizontal="left"/>
    </xf>
    <xf numFmtId="164" fontId="3" fillId="0" borderId="2" xfId="0" applyNumberFormat="1" applyFont="1" applyBorder="1" applyProtection="1"/>
    <xf numFmtId="5" fontId="3" fillId="0" borderId="0" xfId="0" applyNumberFormat="1" applyFont="1" applyBorder="1" applyProtection="1"/>
    <xf numFmtId="164" fontId="3" fillId="0" borderId="2" xfId="0" applyNumberFormat="1" applyFont="1" applyFill="1" applyBorder="1" applyProtection="1"/>
    <xf numFmtId="5" fontId="3" fillId="0" borderId="2" xfId="0" applyNumberFormat="1" applyFont="1" applyBorder="1" applyProtection="1"/>
    <xf numFmtId="5" fontId="3" fillId="0" borderId="2" xfId="0" applyNumberFormat="1" applyFont="1" applyFill="1" applyBorder="1" applyProtection="1"/>
    <xf numFmtId="3" fontId="3" fillId="0" borderId="0" xfId="0" applyNumberFormat="1" applyFont="1" applyBorder="1" applyProtection="1"/>
    <xf numFmtId="3" fontId="3" fillId="0" borderId="0" xfId="0" applyNumberFormat="1" applyFont="1" applyFill="1" applyBorder="1" applyProtection="1"/>
    <xf numFmtId="37" fontId="3" fillId="0" borderId="0" xfId="0" applyNumberFormat="1" applyFont="1" applyFill="1" applyBorder="1" applyProtection="1"/>
    <xf numFmtId="3" fontId="3" fillId="0" borderId="2" xfId="0" applyNumberFormat="1" applyFont="1" applyFill="1" applyBorder="1"/>
    <xf numFmtId="3" fontId="3" fillId="0" borderId="2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2" xfId="0" applyNumberFormat="1" applyFont="1" applyBorder="1" applyProtection="1"/>
    <xf numFmtId="37" fontId="3" fillId="0" borderId="0" xfId="0" applyNumberFormat="1" applyFont="1" applyFill="1" applyBorder="1"/>
    <xf numFmtId="37" fontId="3" fillId="0" borderId="0" xfId="0" applyNumberFormat="1" applyFont="1" applyBorder="1"/>
    <xf numFmtId="164" fontId="3" fillId="0" borderId="3" xfId="0" applyNumberFormat="1" applyFont="1" applyBorder="1"/>
    <xf numFmtId="39" fontId="3" fillId="0" borderId="3" xfId="0" applyNumberFormat="1" applyFont="1" applyBorder="1" applyProtection="1"/>
    <xf numFmtId="5" fontId="3" fillId="0" borderId="3" xfId="0" applyNumberFormat="1" applyFont="1" applyBorder="1"/>
    <xf numFmtId="5" fontId="3" fillId="0" borderId="3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7" zoomScale="70" zoomScaleNormal="70" workbookViewId="0">
      <selection activeCell="R31" sqref="R31"/>
    </sheetView>
  </sheetViews>
  <sheetFormatPr defaultColWidth="11.453125" defaultRowHeight="16.8" x14ac:dyDescent="0.3"/>
  <cols>
    <col min="1" max="1" width="33.36328125" style="23" customWidth="1"/>
    <col min="2" max="2" width="18.1796875" style="23" customWidth="1"/>
    <col min="3" max="3" width="2.6328125" style="23" customWidth="1"/>
    <col min="4" max="4" width="17.1796875" style="23" customWidth="1"/>
    <col min="5" max="5" width="2.1796875" style="23" customWidth="1"/>
    <col min="6" max="6" width="14.81640625" style="23" customWidth="1"/>
    <col min="7" max="8" width="2.6328125" style="23" customWidth="1"/>
    <col min="9" max="9" width="17.1796875" style="23" bestFit="1" customWidth="1"/>
    <col min="10" max="10" width="2.6328125" style="23" customWidth="1"/>
    <col min="11" max="11" width="16.453125" style="23" customWidth="1"/>
    <col min="12" max="12" width="2.6328125" style="23" customWidth="1"/>
    <col min="13" max="13" width="12.453125" style="23" bestFit="1" customWidth="1"/>
    <col min="14" max="15" width="2.6328125" style="23" customWidth="1"/>
    <col min="16" max="16" width="17.36328125" style="23" customWidth="1"/>
    <col min="17" max="17" width="2.6328125" style="23" customWidth="1"/>
    <col min="18" max="18" width="16.81640625" style="23" bestFit="1" customWidth="1"/>
    <col min="19" max="19" width="0.90625" style="23" customWidth="1"/>
    <col min="20" max="20" width="13" style="23" customWidth="1"/>
    <col min="21" max="21" width="3.36328125" style="23" customWidth="1"/>
    <col min="22" max="16384" width="11.453125" style="23"/>
  </cols>
  <sheetData>
    <row r="4" spans="1:21" x14ac:dyDescent="0.3">
      <c r="M4" s="24"/>
    </row>
    <row r="8" spans="1:21" x14ac:dyDescent="0.3">
      <c r="A8" s="25"/>
      <c r="B8" s="26"/>
      <c r="C8" s="26"/>
      <c r="D8" s="26"/>
      <c r="E8" s="26"/>
      <c r="F8" s="26"/>
      <c r="G8" s="26"/>
      <c r="H8" s="26"/>
      <c r="I8" s="26"/>
    </row>
    <row r="9" spans="1:21" x14ac:dyDescent="0.3">
      <c r="A9" s="122" t="s">
        <v>0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spans="1:21" ht="15" customHeight="1" x14ac:dyDescent="0.3">
      <c r="A10" s="122" t="s">
        <v>1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 ht="15" customHeight="1" x14ac:dyDescent="0.3">
      <c r="A11" s="122" t="s">
        <v>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 ht="15" customHeight="1" x14ac:dyDescent="0.3">
      <c r="A12" s="122" t="s">
        <v>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 x14ac:dyDescent="0.3">
      <c r="A13" s="122" t="s">
        <v>4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1" x14ac:dyDescent="0.3">
      <c r="A14" s="124" t="s">
        <v>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</row>
    <row r="15" spans="1:21" x14ac:dyDescent="0.3">
      <c r="A15" s="26"/>
      <c r="B15" s="26"/>
      <c r="C15" s="26"/>
      <c r="D15" s="27" t="s">
        <v>6</v>
      </c>
      <c r="E15" s="26"/>
      <c r="F15" s="26"/>
      <c r="G15" s="26"/>
      <c r="H15" s="26"/>
      <c r="I15" s="26"/>
    </row>
    <row r="17" spans="1:21" x14ac:dyDescent="0.3">
      <c r="F17" s="28" t="s">
        <v>7</v>
      </c>
      <c r="I17" s="29" t="s">
        <v>8</v>
      </c>
      <c r="J17" s="29"/>
      <c r="K17" s="29"/>
      <c r="M17" s="28" t="s">
        <v>7</v>
      </c>
      <c r="P17" s="29" t="s">
        <v>9</v>
      </c>
      <c r="Q17" s="29"/>
      <c r="R17" s="29"/>
      <c r="T17" s="28" t="s">
        <v>7</v>
      </c>
    </row>
    <row r="18" spans="1:21" x14ac:dyDescent="0.3">
      <c r="B18" s="30" t="s">
        <v>10</v>
      </c>
      <c r="C18" s="30"/>
      <c r="D18" s="30"/>
      <c r="F18" s="28" t="s">
        <v>11</v>
      </c>
      <c r="I18" s="31" t="s">
        <v>12</v>
      </c>
      <c r="J18" s="31"/>
      <c r="K18" s="31"/>
      <c r="M18" s="28" t="s">
        <v>11</v>
      </c>
      <c r="P18" s="126" t="s">
        <v>13</v>
      </c>
      <c r="Q18" s="127"/>
      <c r="R18" s="127"/>
      <c r="T18" s="28" t="s">
        <v>11</v>
      </c>
    </row>
    <row r="19" spans="1:21" x14ac:dyDescent="0.3">
      <c r="B19" s="32">
        <v>2025</v>
      </c>
      <c r="C19" s="33"/>
      <c r="D19" s="34">
        <v>2024</v>
      </c>
      <c r="E19" s="35"/>
      <c r="F19" s="36" t="s">
        <v>14</v>
      </c>
      <c r="G19" s="35"/>
      <c r="H19" s="35"/>
      <c r="I19" s="32">
        <v>2026</v>
      </c>
      <c r="J19" s="33"/>
      <c r="K19" s="34">
        <v>2025</v>
      </c>
      <c r="M19" s="37" t="s">
        <v>14</v>
      </c>
      <c r="P19" s="32">
        <v>2025</v>
      </c>
      <c r="Q19" s="33"/>
      <c r="R19" s="34">
        <v>2024</v>
      </c>
      <c r="T19" s="37" t="s">
        <v>14</v>
      </c>
    </row>
    <row r="20" spans="1:21" x14ac:dyDescent="0.3">
      <c r="B20" s="39"/>
      <c r="D20" s="38"/>
      <c r="M20" s="55"/>
    </row>
    <row r="21" spans="1:21" ht="16.5" customHeight="1" x14ac:dyDescent="0.3">
      <c r="A21" s="23" t="s">
        <v>15</v>
      </c>
      <c r="B21" s="39">
        <v>311039673.94</v>
      </c>
      <c r="C21" s="57"/>
      <c r="D21" s="58">
        <v>275203862.56</v>
      </c>
      <c r="F21" s="59">
        <v>13.021551022812067</v>
      </c>
      <c r="G21" s="23" t="s">
        <v>16</v>
      </c>
      <c r="I21" s="39">
        <v>1688288681.75</v>
      </c>
      <c r="K21" s="58">
        <v>1627610832.0699999</v>
      </c>
      <c r="M21" s="59">
        <v>3.728031817214549</v>
      </c>
      <c r="N21" s="23" t="s">
        <v>16</v>
      </c>
      <c r="P21" s="39">
        <v>831143608.29999995</v>
      </c>
      <c r="R21" s="39">
        <v>781124202.04999995</v>
      </c>
      <c r="T21" s="59">
        <v>6.4035151028130928</v>
      </c>
      <c r="U21" s="23" t="s">
        <v>16</v>
      </c>
    </row>
    <row r="22" spans="1:21" ht="15" customHeight="1" x14ac:dyDescent="0.3">
      <c r="B22" s="40"/>
      <c r="C22" s="41"/>
      <c r="D22" s="60"/>
      <c r="F22" s="59"/>
      <c r="I22" s="40"/>
      <c r="K22" s="60"/>
      <c r="M22" s="59"/>
      <c r="P22" s="39"/>
      <c r="R22" s="39"/>
    </row>
    <row r="23" spans="1:21" ht="15" customHeight="1" x14ac:dyDescent="0.3">
      <c r="A23" s="23" t="s">
        <v>17</v>
      </c>
      <c r="B23" s="40">
        <v>760989581.64999998</v>
      </c>
      <c r="C23" s="41"/>
      <c r="D23" s="60">
        <v>759922842.36000001</v>
      </c>
      <c r="F23" s="59">
        <v>0.14037468418334673</v>
      </c>
      <c r="I23" s="40">
        <v>4069845766.8499999</v>
      </c>
      <c r="K23" s="60">
        <v>3895597046.2399998</v>
      </c>
      <c r="M23" s="59">
        <v>4.4729657236541867</v>
      </c>
      <c r="P23" s="40">
        <v>2140647936.9099998</v>
      </c>
      <c r="Q23" s="61"/>
      <c r="R23" s="40">
        <v>2027676024.46</v>
      </c>
      <c r="T23" s="59">
        <v>5.5714971764330992</v>
      </c>
    </row>
    <row r="24" spans="1:21" ht="15" customHeight="1" x14ac:dyDescent="0.3">
      <c r="B24" s="40"/>
      <c r="C24" s="41"/>
      <c r="D24" s="60"/>
      <c r="F24" s="59"/>
      <c r="I24" s="40"/>
      <c r="K24" s="60"/>
      <c r="M24" s="59"/>
      <c r="P24" s="40"/>
      <c r="Q24" s="61"/>
      <c r="R24" s="40"/>
      <c r="T24" s="59"/>
    </row>
    <row r="25" spans="1:21" ht="15" customHeight="1" x14ac:dyDescent="0.3">
      <c r="A25" s="23" t="s">
        <v>18</v>
      </c>
      <c r="B25" s="40">
        <v>41658168.350000001</v>
      </c>
      <c r="C25" s="41"/>
      <c r="D25" s="60">
        <v>47643033.329999998</v>
      </c>
      <c r="F25" s="59">
        <v>-12.561889035372209</v>
      </c>
      <c r="I25" s="40">
        <v>157211300.12</v>
      </c>
      <c r="K25" s="60">
        <v>184525982.02000001</v>
      </c>
      <c r="M25" s="59">
        <v>-14.802621073188208</v>
      </c>
      <c r="P25" s="40">
        <v>98252409.25999999</v>
      </c>
      <c r="Q25" s="61"/>
      <c r="R25" s="40">
        <v>98388121.24000001</v>
      </c>
      <c r="T25" s="59">
        <v>-0.13793533029152399</v>
      </c>
    </row>
    <row r="26" spans="1:21" ht="15" customHeight="1" x14ac:dyDescent="0.3">
      <c r="B26" s="40"/>
      <c r="C26" s="41"/>
      <c r="D26" s="60"/>
      <c r="F26" s="59"/>
      <c r="I26" s="40"/>
      <c r="K26" s="60"/>
      <c r="M26" s="59"/>
      <c r="P26" s="40"/>
      <c r="Q26" s="61"/>
      <c r="R26" s="40"/>
      <c r="T26" s="59"/>
    </row>
    <row r="27" spans="1:21" ht="16.5" customHeight="1" x14ac:dyDescent="0.3">
      <c r="A27" s="23" t="s">
        <v>19</v>
      </c>
      <c r="B27" s="40">
        <v>124189660.31999999</v>
      </c>
      <c r="C27" s="41"/>
      <c r="D27" s="60">
        <v>152828455.19999999</v>
      </c>
      <c r="F27" s="59">
        <v>-18.739177100574395</v>
      </c>
      <c r="I27" s="40">
        <v>352620572.76999998</v>
      </c>
      <c r="K27" s="60">
        <v>453020011.63999999</v>
      </c>
      <c r="M27" s="59">
        <v>-22.162252503270015</v>
      </c>
      <c r="P27" s="40">
        <v>193097662.94999999</v>
      </c>
      <c r="Q27" s="61"/>
      <c r="R27" s="40">
        <v>222190332.63</v>
      </c>
      <c r="T27" s="59">
        <v>-13.093580326217996</v>
      </c>
    </row>
    <row r="28" spans="1:21" ht="15" customHeight="1" x14ac:dyDescent="0.3">
      <c r="B28" s="40"/>
      <c r="C28" s="41"/>
      <c r="D28" s="60"/>
      <c r="F28" s="59"/>
      <c r="I28" s="40"/>
      <c r="K28" s="60"/>
      <c r="M28" s="59"/>
      <c r="P28" s="40"/>
      <c r="Q28" s="61"/>
      <c r="R28" s="40"/>
    </row>
    <row r="29" spans="1:21" ht="18" customHeight="1" x14ac:dyDescent="0.3">
      <c r="A29" s="23" t="s">
        <v>20</v>
      </c>
      <c r="B29" s="40">
        <v>68253729.730000004</v>
      </c>
      <c r="C29" s="41"/>
      <c r="D29" s="60">
        <v>59148176.439999998</v>
      </c>
      <c r="F29" s="59">
        <v>15.394478474305448</v>
      </c>
      <c r="I29" s="41">
        <v>170048485.59</v>
      </c>
      <c r="K29" s="60">
        <v>166330584.09</v>
      </c>
      <c r="M29" s="59">
        <v>2.235248267984363</v>
      </c>
      <c r="P29" s="40">
        <v>86605608.370000005</v>
      </c>
      <c r="Q29" s="61"/>
      <c r="R29" s="40">
        <v>83619518.819999993</v>
      </c>
      <c r="T29" s="59">
        <v>3.5710436894858137</v>
      </c>
    </row>
    <row r="30" spans="1:21" ht="15" customHeight="1" x14ac:dyDescent="0.3">
      <c r="B30" s="40"/>
      <c r="C30" s="41"/>
      <c r="D30" s="60"/>
      <c r="F30" s="59"/>
      <c r="I30" s="40"/>
      <c r="K30" s="60"/>
      <c r="M30" s="59"/>
      <c r="P30" s="40"/>
      <c r="Q30" s="61"/>
      <c r="R30" s="40"/>
    </row>
    <row r="31" spans="1:21" ht="16.5" customHeight="1" x14ac:dyDescent="0.3">
      <c r="A31" s="23" t="s">
        <v>21</v>
      </c>
      <c r="B31" s="40">
        <v>2740470.92</v>
      </c>
      <c r="C31" s="41"/>
      <c r="D31" s="60">
        <v>2890998.33</v>
      </c>
      <c r="F31" s="59">
        <v>-5.2067622605648527</v>
      </c>
      <c r="I31" s="40">
        <v>20973256.940000001</v>
      </c>
      <c r="K31" s="60">
        <v>19449387.940000001</v>
      </c>
      <c r="M31" s="59">
        <v>7.8350486128459629</v>
      </c>
      <c r="P31" s="40">
        <v>10097901.050000001</v>
      </c>
      <c r="Q31" s="61"/>
      <c r="R31" s="40">
        <v>9200416.040000001</v>
      </c>
      <c r="T31" s="59">
        <v>9.7548307174161195</v>
      </c>
    </row>
    <row r="32" spans="1:21" ht="14.25" customHeight="1" x14ac:dyDescent="0.3">
      <c r="B32" s="40"/>
      <c r="C32" s="41"/>
      <c r="D32" s="60"/>
      <c r="F32" s="59"/>
      <c r="I32" s="40"/>
      <c r="K32" s="60"/>
      <c r="M32" s="59"/>
      <c r="P32" s="40"/>
      <c r="Q32" s="61"/>
      <c r="R32" s="40"/>
    </row>
    <row r="33" spans="1:20" ht="15" customHeight="1" x14ac:dyDescent="0.3">
      <c r="A33" s="23" t="s">
        <v>22</v>
      </c>
      <c r="B33" s="40">
        <v>385126.77</v>
      </c>
      <c r="C33" s="41"/>
      <c r="D33" s="60">
        <v>479631.75</v>
      </c>
      <c r="F33" s="59">
        <v>-19.703653896974078</v>
      </c>
      <c r="I33" s="40">
        <v>3049237.69</v>
      </c>
      <c r="K33" s="60">
        <v>3437402.05</v>
      </c>
      <c r="M33" s="59">
        <v>-11.292375880208715</v>
      </c>
      <c r="P33" s="40">
        <v>1285011.58</v>
      </c>
      <c r="Q33" s="61"/>
      <c r="R33" s="40">
        <v>1497109.19</v>
      </c>
      <c r="T33" s="59">
        <v>-14.167143680415178</v>
      </c>
    </row>
    <row r="34" spans="1:20" ht="15" customHeight="1" x14ac:dyDescent="0.3">
      <c r="B34" s="40"/>
      <c r="C34" s="41"/>
      <c r="D34" s="60"/>
      <c r="F34" s="59"/>
      <c r="I34" s="40"/>
      <c r="K34" s="60"/>
      <c r="M34" s="59"/>
      <c r="P34" s="40"/>
      <c r="Q34" s="61"/>
      <c r="R34" s="40"/>
    </row>
    <row r="35" spans="1:20" ht="14.1" customHeight="1" x14ac:dyDescent="0.3">
      <c r="A35" s="23" t="s">
        <v>23</v>
      </c>
      <c r="B35" s="41">
        <v>0</v>
      </c>
      <c r="C35" s="41"/>
      <c r="D35" s="60">
        <v>0</v>
      </c>
      <c r="F35" s="59">
        <v>0</v>
      </c>
      <c r="I35" s="40">
        <v>0</v>
      </c>
      <c r="K35" s="60">
        <v>0</v>
      </c>
      <c r="M35" s="59">
        <v>0</v>
      </c>
      <c r="P35" s="40">
        <v>0</v>
      </c>
      <c r="Q35" s="61"/>
      <c r="R35" s="40">
        <v>0</v>
      </c>
      <c r="T35" s="59">
        <v>0</v>
      </c>
    </row>
    <row r="36" spans="1:20" ht="15.75" customHeight="1" x14ac:dyDescent="0.3">
      <c r="B36" s="40"/>
      <c r="C36" s="41"/>
      <c r="D36" s="60"/>
      <c r="F36" s="59"/>
      <c r="I36" s="40"/>
      <c r="K36" s="60"/>
      <c r="M36" s="59"/>
      <c r="P36" s="40"/>
      <c r="Q36" s="61"/>
      <c r="R36" s="40"/>
      <c r="T36" s="59"/>
    </row>
    <row r="37" spans="1:20" s="42" customFormat="1" ht="15.75" customHeight="1" x14ac:dyDescent="0.3">
      <c r="A37" s="42" t="s">
        <v>24</v>
      </c>
      <c r="B37" s="40">
        <v>1079164.83</v>
      </c>
      <c r="C37" s="44"/>
      <c r="D37" s="62">
        <v>1319046.18</v>
      </c>
      <c r="F37" s="59">
        <v>-18.18597056245596</v>
      </c>
      <c r="I37" s="41">
        <v>2201682.9500000002</v>
      </c>
      <c r="K37" s="62">
        <v>12164517.119999999</v>
      </c>
      <c r="M37" s="59">
        <v>-81.900778072150871</v>
      </c>
      <c r="P37" s="41">
        <v>1332622.6600000001</v>
      </c>
      <c r="Q37" s="63"/>
      <c r="R37" s="41">
        <v>2752974.82</v>
      </c>
      <c r="T37" s="59">
        <v>-51.593358198604946</v>
      </c>
    </row>
    <row r="38" spans="1:20" ht="15" customHeight="1" x14ac:dyDescent="0.3">
      <c r="B38" s="40"/>
      <c r="C38" s="41"/>
      <c r="D38" s="60"/>
      <c r="F38" s="59"/>
      <c r="I38" s="40"/>
      <c r="K38" s="60"/>
      <c r="M38" s="59"/>
      <c r="P38" s="40"/>
      <c r="Q38" s="61"/>
      <c r="R38" s="40"/>
    </row>
    <row r="39" spans="1:20" ht="15" customHeight="1" x14ac:dyDescent="0.3">
      <c r="A39" s="23" t="s">
        <v>25</v>
      </c>
      <c r="B39" s="40">
        <v>24868208.780000001</v>
      </c>
      <c r="C39" s="41"/>
      <c r="D39" s="60">
        <v>24291865.02</v>
      </c>
      <c r="F39" s="59">
        <v>2.3725792956839085</v>
      </c>
      <c r="I39" s="40">
        <v>145745494.49000001</v>
      </c>
      <c r="K39" s="60">
        <v>177324706.31999999</v>
      </c>
      <c r="M39" s="59">
        <v>-17.808692587378189</v>
      </c>
      <c r="P39" s="40">
        <v>71265676.219999999</v>
      </c>
      <c r="Q39" s="61"/>
      <c r="R39" s="40">
        <v>79658554.700000003</v>
      </c>
      <c r="T39" s="59">
        <v>-10.536066730821572</v>
      </c>
    </row>
    <row r="40" spans="1:20" ht="15" customHeight="1" x14ac:dyDescent="0.3">
      <c r="B40" s="40"/>
      <c r="C40" s="41"/>
      <c r="D40" s="60"/>
      <c r="F40" s="59"/>
      <c r="I40" s="40"/>
      <c r="K40" s="60"/>
      <c r="M40" s="59"/>
      <c r="P40" s="40"/>
      <c r="Q40" s="61"/>
      <c r="R40" s="40"/>
    </row>
    <row r="41" spans="1:20" s="42" customFormat="1" ht="15" customHeight="1" x14ac:dyDescent="0.3">
      <c r="A41" s="42" t="s">
        <v>26</v>
      </c>
      <c r="B41" s="40">
        <v>8795267.8100000005</v>
      </c>
      <c r="C41" s="44"/>
      <c r="D41" s="62">
        <v>9093550.8900000006</v>
      </c>
      <c r="F41" s="59">
        <v>-3.2801606721969976</v>
      </c>
      <c r="I41" s="40">
        <v>56959109.829999998</v>
      </c>
      <c r="K41" s="62">
        <v>54798592.740000002</v>
      </c>
      <c r="M41" s="59">
        <v>3.9426506812882725</v>
      </c>
      <c r="P41" s="40">
        <v>27335637.730000004</v>
      </c>
      <c r="Q41" s="63"/>
      <c r="R41" s="40">
        <v>26163850.43</v>
      </c>
      <c r="T41" s="59">
        <v>4.4786500486045027</v>
      </c>
    </row>
    <row r="42" spans="1:20" ht="15" customHeight="1" x14ac:dyDescent="0.3">
      <c r="B42" s="40"/>
      <c r="C42" s="41"/>
      <c r="D42" s="60"/>
      <c r="F42" s="59"/>
      <c r="I42" s="40"/>
      <c r="K42" s="60"/>
      <c r="M42" s="59"/>
      <c r="P42" s="40"/>
      <c r="Q42" s="61"/>
      <c r="R42" s="40"/>
    </row>
    <row r="43" spans="1:20" ht="15" customHeight="1" x14ac:dyDescent="0.3">
      <c r="A43" s="23" t="s">
        <v>27</v>
      </c>
      <c r="B43" s="40">
        <v>1165255.51</v>
      </c>
      <c r="C43" s="41"/>
      <c r="D43" s="60">
        <v>699640.83</v>
      </c>
      <c r="F43" s="59">
        <v>66.550529934052022</v>
      </c>
      <c r="I43" s="40">
        <v>16219428.75</v>
      </c>
      <c r="K43" s="60">
        <v>7343278.2800000003</v>
      </c>
      <c r="M43" s="59">
        <v>120.87449408222615</v>
      </c>
      <c r="P43" s="40">
        <v>4349105.41</v>
      </c>
      <c r="Q43" s="61"/>
      <c r="R43" s="40">
        <v>3377951.63</v>
      </c>
      <c r="T43" s="59">
        <v>28.749783489350921</v>
      </c>
    </row>
    <row r="44" spans="1:20" ht="15" customHeight="1" x14ac:dyDescent="0.3">
      <c r="B44" s="40"/>
      <c r="C44" s="41"/>
      <c r="D44" s="60"/>
      <c r="F44" s="59"/>
      <c r="I44" s="40"/>
      <c r="K44" s="60"/>
      <c r="M44" s="59"/>
      <c r="P44" s="40"/>
      <c r="Q44" s="61"/>
      <c r="R44" s="40"/>
    </row>
    <row r="45" spans="1:20" s="42" customFormat="1" ht="14.25" customHeight="1" x14ac:dyDescent="0.3">
      <c r="A45" s="42" t="s">
        <v>28</v>
      </c>
      <c r="B45" s="40">
        <v>2778159.24</v>
      </c>
      <c r="C45" s="44"/>
      <c r="D45" s="62">
        <v>2300829.31</v>
      </c>
      <c r="F45" s="59">
        <v>20.745994843050749</v>
      </c>
      <c r="I45" s="40">
        <v>4833636.8</v>
      </c>
      <c r="K45" s="62">
        <v>4720723.83</v>
      </c>
      <c r="M45" s="59">
        <v>2.3918571402640119</v>
      </c>
      <c r="P45" s="40">
        <v>3419849.0200000005</v>
      </c>
      <c r="Q45" s="63"/>
      <c r="R45" s="40">
        <v>3430704.69</v>
      </c>
      <c r="T45" s="59">
        <v>-0.31642682716592141</v>
      </c>
    </row>
    <row r="46" spans="1:20" ht="15" customHeight="1" x14ac:dyDescent="0.3">
      <c r="B46" s="40"/>
      <c r="C46" s="41"/>
      <c r="D46" s="60"/>
      <c r="F46" s="59"/>
      <c r="I46" s="40"/>
      <c r="K46" s="60"/>
      <c r="M46" s="59"/>
      <c r="P46" s="40"/>
      <c r="Q46" s="61"/>
      <c r="R46" s="40"/>
    </row>
    <row r="47" spans="1:20" ht="14.25" customHeight="1" x14ac:dyDescent="0.3">
      <c r="A47" s="23" t="s">
        <v>29</v>
      </c>
      <c r="B47" s="41">
        <v>6457.63</v>
      </c>
      <c r="C47" s="41"/>
      <c r="D47" s="60">
        <v>2012</v>
      </c>
      <c r="F47" s="59">
        <v>220.95576540755468</v>
      </c>
      <c r="I47" s="41">
        <v>21895.02</v>
      </c>
      <c r="K47" s="60">
        <v>59710.29</v>
      </c>
      <c r="M47" s="59">
        <v>-63.331244916077289</v>
      </c>
      <c r="P47" s="41">
        <v>20600.39</v>
      </c>
      <c r="Q47" s="61"/>
      <c r="R47" s="41">
        <v>43249.26</v>
      </c>
      <c r="T47" s="59">
        <v>-52.368225491025747</v>
      </c>
    </row>
    <row r="48" spans="1:20" ht="15" customHeight="1" x14ac:dyDescent="0.3">
      <c r="B48" s="40"/>
      <c r="C48" s="41"/>
      <c r="D48" s="60"/>
      <c r="F48" s="59"/>
      <c r="I48" s="40"/>
      <c r="K48" s="60"/>
      <c r="M48" s="59"/>
      <c r="P48" s="40"/>
      <c r="Q48" s="61"/>
      <c r="R48" s="40"/>
    </row>
    <row r="49" spans="1:21" s="42" customFormat="1" ht="15" customHeight="1" x14ac:dyDescent="0.3">
      <c r="A49" s="42" t="s">
        <v>30</v>
      </c>
      <c r="B49" s="41">
        <v>4553743.1900000004</v>
      </c>
      <c r="C49" s="44"/>
      <c r="D49" s="64">
        <v>4734944.57</v>
      </c>
      <c r="E49" s="65"/>
      <c r="F49" s="66">
        <v>-3.8268954857057573</v>
      </c>
      <c r="I49" s="41">
        <v>79134952.799999997</v>
      </c>
      <c r="K49" s="64">
        <v>18484315.390000001</v>
      </c>
      <c r="M49" s="66">
        <v>328.11946848089349</v>
      </c>
      <c r="P49" s="43">
        <v>71202533.5</v>
      </c>
      <c r="Q49" s="63"/>
      <c r="R49" s="43">
        <v>10989715.359999999</v>
      </c>
      <c r="T49" s="66">
        <v>547.9015258134948</v>
      </c>
    </row>
    <row r="50" spans="1:21" ht="14.1" customHeight="1" x14ac:dyDescent="0.3">
      <c r="B50" s="67"/>
      <c r="C50" s="41"/>
      <c r="D50" s="68"/>
      <c r="F50" s="69"/>
      <c r="I50" s="67"/>
      <c r="K50" s="68"/>
      <c r="M50" s="70"/>
      <c r="P50" s="68"/>
      <c r="R50" s="68"/>
    </row>
    <row r="51" spans="1:21" ht="14.1" customHeight="1" x14ac:dyDescent="0.3">
      <c r="A51" s="26"/>
      <c r="B51" s="61"/>
      <c r="C51" s="41"/>
      <c r="D51" s="68"/>
      <c r="F51" s="55"/>
      <c r="I51" s="61"/>
      <c r="K51" s="68"/>
      <c r="M51" s="71"/>
      <c r="P51" s="68"/>
      <c r="R51" s="68"/>
    </row>
    <row r="52" spans="1:21" ht="15.75" customHeight="1" x14ac:dyDescent="0.3">
      <c r="A52" s="72" t="s">
        <v>31</v>
      </c>
      <c r="B52" s="73">
        <v>1352502668.6699998</v>
      </c>
      <c r="C52" s="74"/>
      <c r="D52" s="73">
        <v>1340558888.77</v>
      </c>
      <c r="E52" s="42"/>
      <c r="F52" s="66">
        <v>0.89095525754624671</v>
      </c>
      <c r="G52" s="42" t="s">
        <v>16</v>
      </c>
      <c r="H52" s="42"/>
      <c r="I52" s="75">
        <v>6767153502.3499994</v>
      </c>
      <c r="J52" s="42"/>
      <c r="K52" s="75">
        <v>6624867090.0199995</v>
      </c>
      <c r="L52" s="42"/>
      <c r="M52" s="66">
        <v>2.1477625195582659</v>
      </c>
      <c r="N52" s="42" t="s">
        <v>16</v>
      </c>
      <c r="O52" s="42"/>
      <c r="P52" s="75">
        <v>3540056163.3500004</v>
      </c>
      <c r="Q52" s="42"/>
      <c r="R52" s="75">
        <v>3350112725.3200006</v>
      </c>
      <c r="S52" s="42"/>
      <c r="T52" s="66">
        <v>5.6697625902082578</v>
      </c>
      <c r="U52" s="23" t="s">
        <v>16</v>
      </c>
    </row>
    <row r="53" spans="1:21" ht="14.1" customHeight="1" x14ac:dyDescent="0.3">
      <c r="A53" s="72"/>
      <c r="B53" s="45"/>
      <c r="C53" s="41"/>
      <c r="D53" s="45"/>
      <c r="F53" s="69"/>
      <c r="I53" s="45"/>
      <c r="K53" s="44"/>
      <c r="M53" s="69"/>
      <c r="P53" s="44"/>
      <c r="R53" s="44"/>
      <c r="T53" s="69"/>
    </row>
    <row r="54" spans="1:21" ht="14.1" customHeight="1" x14ac:dyDescent="0.3">
      <c r="A54" s="23" t="s">
        <v>32</v>
      </c>
      <c r="B54" s="45">
        <v>63392220.520000003</v>
      </c>
      <c r="C54" s="41"/>
      <c r="D54" s="45">
        <v>44442420.060000002</v>
      </c>
      <c r="F54" s="69">
        <v>42.638993183576872</v>
      </c>
      <c r="I54" s="45">
        <v>426153100.80000001</v>
      </c>
      <c r="K54" s="44">
        <v>486809042.81999999</v>
      </c>
      <c r="M54" s="69">
        <v>-12.459904538467624</v>
      </c>
      <c r="P54" s="44">
        <v>199508379.45000002</v>
      </c>
      <c r="R54" s="44">
        <v>230931381.97000003</v>
      </c>
      <c r="T54" s="69">
        <v>-13.607073344445721</v>
      </c>
    </row>
    <row r="55" spans="1:21" ht="14.1" customHeight="1" x14ac:dyDescent="0.3">
      <c r="A55" s="72"/>
      <c r="B55" s="45"/>
      <c r="C55" s="41"/>
      <c r="D55" s="45"/>
      <c r="F55" s="69"/>
      <c r="I55" s="45"/>
      <c r="K55" s="44"/>
      <c r="M55" s="69"/>
      <c r="P55" s="44"/>
      <c r="R55" s="44"/>
      <c r="T55" s="69"/>
    </row>
    <row r="56" spans="1:21" ht="16.5" customHeight="1" x14ac:dyDescent="0.3">
      <c r="A56" s="23" t="s">
        <v>33</v>
      </c>
      <c r="B56" s="46">
        <v>173342.66</v>
      </c>
      <c r="C56" s="41"/>
      <c r="D56" s="76">
        <v>76502.960000000006</v>
      </c>
      <c r="F56" s="69">
        <v>126.58294528734572</v>
      </c>
      <c r="I56" s="46">
        <v>3350048.74</v>
      </c>
      <c r="J56" s="61"/>
      <c r="K56" s="76">
        <v>2020289.89</v>
      </c>
      <c r="M56" s="66">
        <v>65.820200189191681</v>
      </c>
      <c r="P56" s="46">
        <v>1585583.0699999998</v>
      </c>
      <c r="Q56" s="61"/>
      <c r="R56" s="47">
        <v>638353.52</v>
      </c>
      <c r="T56" s="66">
        <v>148.38635964598421</v>
      </c>
    </row>
    <row r="57" spans="1:21" ht="16.5" customHeight="1" x14ac:dyDescent="0.3">
      <c r="B57" s="63"/>
      <c r="C57" s="41"/>
      <c r="D57" s="77"/>
      <c r="F57" s="78"/>
      <c r="I57" s="63"/>
      <c r="J57" s="61"/>
      <c r="K57" s="77"/>
      <c r="M57" s="69"/>
      <c r="P57" s="63"/>
      <c r="Q57" s="61"/>
      <c r="R57" s="45"/>
      <c r="T57" s="69"/>
    </row>
    <row r="58" spans="1:21" ht="16.5" customHeight="1" x14ac:dyDescent="0.3">
      <c r="A58" s="23" t="s">
        <v>34</v>
      </c>
      <c r="B58" s="46">
        <v>63565563.18</v>
      </c>
      <c r="C58" s="41"/>
      <c r="D58" s="76">
        <v>44518923.020000003</v>
      </c>
      <c r="F58" s="66">
        <v>42.783245568279689</v>
      </c>
      <c r="I58" s="46">
        <v>429503149.54000002</v>
      </c>
      <c r="J58" s="61"/>
      <c r="K58" s="76">
        <v>488829332.70999998</v>
      </c>
      <c r="M58" s="66">
        <v>-12.136379550119072</v>
      </c>
      <c r="P58" s="46">
        <v>201093962.52000001</v>
      </c>
      <c r="Q58" s="61"/>
      <c r="R58" s="47">
        <v>231569735.49000004</v>
      </c>
      <c r="T58" s="66">
        <v>-13.160516379877315</v>
      </c>
    </row>
    <row r="59" spans="1:21" ht="14.1" customHeight="1" x14ac:dyDescent="0.3">
      <c r="B59" s="63"/>
      <c r="C59" s="41"/>
      <c r="D59" s="63"/>
      <c r="F59" s="69"/>
      <c r="I59" s="63"/>
      <c r="K59" s="79"/>
      <c r="M59" s="69"/>
      <c r="P59" s="79"/>
      <c r="R59" s="79"/>
    </row>
    <row r="60" spans="1:21" ht="18.75" customHeight="1" thickBot="1" x14ac:dyDescent="0.35">
      <c r="A60" s="26" t="s">
        <v>35</v>
      </c>
      <c r="B60" s="80">
        <v>1288937105.4899998</v>
      </c>
      <c r="C60" s="57"/>
      <c r="D60" s="80">
        <v>1296039965.75</v>
      </c>
      <c r="F60" s="81">
        <v>-0.5480433048135136</v>
      </c>
      <c r="G60" s="23" t="s">
        <v>16</v>
      </c>
      <c r="I60" s="82">
        <v>6337650352.8099995</v>
      </c>
      <c r="K60" s="82">
        <v>6136037757.3099995</v>
      </c>
      <c r="M60" s="81">
        <v>3.2857130851226333</v>
      </c>
      <c r="N60" s="23" t="s">
        <v>16</v>
      </c>
      <c r="P60" s="82">
        <v>3338962200.8299999</v>
      </c>
      <c r="R60" s="82">
        <v>3118542989.8300004</v>
      </c>
      <c r="T60" s="81">
        <v>7.0680189985777657</v>
      </c>
      <c r="U60" s="23" t="s">
        <v>16</v>
      </c>
    </row>
    <row r="61" spans="1:21" ht="14.1" customHeight="1" thickTop="1" x14ac:dyDescent="0.3">
      <c r="A61" s="26"/>
      <c r="B61" s="42"/>
      <c r="D61" s="42"/>
      <c r="F61" s="69"/>
      <c r="I61" s="42"/>
      <c r="K61" s="42"/>
      <c r="M61" s="69"/>
      <c r="P61" s="42"/>
      <c r="R61" s="42"/>
      <c r="T61" s="69"/>
    </row>
    <row r="62" spans="1:21" ht="14.1" customHeight="1" x14ac:dyDescent="0.3">
      <c r="F62" s="55"/>
      <c r="M62" s="55"/>
    </row>
    <row r="63" spans="1:21" ht="13.5" customHeight="1" x14ac:dyDescent="0.3">
      <c r="A63" s="23" t="s">
        <v>36</v>
      </c>
      <c r="F63" s="55"/>
      <c r="M63" s="55"/>
    </row>
    <row r="64" spans="1:21" x14ac:dyDescent="0.3">
      <c r="A64" s="48"/>
      <c r="B64" s="49"/>
      <c r="C64" s="49"/>
      <c r="D64" s="49"/>
      <c r="E64" s="49"/>
      <c r="F64" s="56"/>
      <c r="G64" s="49"/>
      <c r="M64" s="55"/>
    </row>
    <row r="65" spans="1:21" ht="14.1" customHeight="1" x14ac:dyDescent="0.3">
      <c r="A65" s="49"/>
      <c r="B65" s="49"/>
      <c r="C65" s="49"/>
      <c r="D65" s="49"/>
      <c r="E65" s="49"/>
      <c r="F65" s="56"/>
      <c r="G65" s="49"/>
      <c r="M65" s="55"/>
    </row>
    <row r="66" spans="1:21" ht="14.1" customHeight="1" x14ac:dyDescent="0.3">
      <c r="F66" s="55"/>
      <c r="M66" s="55"/>
    </row>
    <row r="67" spans="1:21" ht="14.1" customHeight="1" x14ac:dyDescent="0.3">
      <c r="F67" s="55"/>
      <c r="M67" s="55"/>
    </row>
    <row r="68" spans="1:21" ht="20.25" customHeight="1" thickBot="1" x14ac:dyDescent="0.35">
      <c r="A68" s="23" t="s">
        <v>37</v>
      </c>
      <c r="B68" s="23">
        <v>114625584.41</v>
      </c>
      <c r="D68" s="23">
        <v>104960695.31999999</v>
      </c>
      <c r="F68" s="81">
        <v>9.2081031480727855</v>
      </c>
      <c r="G68" s="50" t="s">
        <v>16</v>
      </c>
      <c r="I68" s="23">
        <v>499187180.85999995</v>
      </c>
      <c r="K68" s="23">
        <v>464113218.04999995</v>
      </c>
      <c r="M68" s="81">
        <v>7.5571997189318161</v>
      </c>
      <c r="N68" s="50" t="s">
        <v>16</v>
      </c>
      <c r="P68" s="23">
        <v>276914545.93000001</v>
      </c>
      <c r="R68" s="23">
        <v>220734044.94</v>
      </c>
      <c r="T68" s="81">
        <v>25.451670133291405</v>
      </c>
      <c r="U68" s="50" t="s">
        <v>16</v>
      </c>
    </row>
    <row r="69" spans="1:21" ht="18" customHeight="1" thickTop="1" x14ac:dyDescent="0.3">
      <c r="F69" s="69"/>
      <c r="G69" s="50"/>
      <c r="M69" s="69"/>
      <c r="N69" s="50"/>
      <c r="T69" s="69"/>
      <c r="U69" s="50"/>
    </row>
    <row r="70" spans="1:21" ht="21.75" customHeight="1" x14ac:dyDescent="0.3">
      <c r="F70" s="69"/>
      <c r="G70" s="50"/>
      <c r="M70" s="69"/>
      <c r="N70" s="50"/>
      <c r="T70" s="69"/>
      <c r="U70" s="50"/>
    </row>
    <row r="71" spans="1:21" ht="13.5" customHeight="1" x14ac:dyDescent="0.3">
      <c r="F71" s="69"/>
      <c r="G71" s="50"/>
      <c r="M71" s="69"/>
      <c r="N71" s="50"/>
      <c r="T71" s="69"/>
      <c r="U71" s="50"/>
    </row>
    <row r="72" spans="1:21" ht="16.5" customHeight="1" x14ac:dyDescent="0.3">
      <c r="A72" s="51" t="s">
        <v>38</v>
      </c>
      <c r="B72" s="52">
        <v>46024</v>
      </c>
      <c r="F72" s="69"/>
      <c r="G72" s="50"/>
      <c r="M72" s="69"/>
      <c r="N72" s="50"/>
      <c r="T72" s="69"/>
      <c r="U72" s="50"/>
    </row>
    <row r="73" spans="1:21" ht="15.75" customHeight="1" x14ac:dyDescent="0.3">
      <c r="A73" s="23" t="s">
        <v>39</v>
      </c>
      <c r="F73" s="69"/>
      <c r="G73" s="50"/>
      <c r="M73" s="69"/>
      <c r="N73" s="50"/>
      <c r="T73" s="69"/>
      <c r="U73" s="50"/>
    </row>
    <row r="74" spans="1:21" ht="14.1" customHeight="1" x14ac:dyDescent="0.3">
      <c r="A74" s="23" t="s">
        <v>40</v>
      </c>
    </row>
    <row r="75" spans="1:21" ht="14.1" customHeight="1" x14ac:dyDescent="0.3">
      <c r="F75" s="53"/>
      <c r="M75" s="53"/>
    </row>
    <row r="76" spans="1:21" ht="14.1" customHeight="1" x14ac:dyDescent="0.3">
      <c r="F76" s="53"/>
      <c r="M76" s="53"/>
    </row>
    <row r="77" spans="1:21" ht="14.1" customHeight="1" x14ac:dyDescent="0.3">
      <c r="F77" s="53"/>
      <c r="M77" s="53"/>
    </row>
    <row r="78" spans="1:21" ht="14.1" customHeight="1" x14ac:dyDescent="0.3"/>
    <row r="79" spans="1:21" ht="14.1" customHeight="1" x14ac:dyDescent="0.3"/>
    <row r="80" spans="1:21" ht="14.1" customHeight="1" x14ac:dyDescent="0.3"/>
    <row r="81" spans="1:17" ht="14.1" customHeight="1" x14ac:dyDescent="0.3"/>
    <row r="82" spans="1:17" ht="14.1" customHeight="1" x14ac:dyDescent="0.3"/>
    <row r="83" spans="1:17" ht="14.1" customHeight="1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5" spans="1:17" ht="14.1" customHeight="1" x14ac:dyDescent="0.3"/>
    <row r="86" spans="1:17" ht="14.1" customHeight="1" x14ac:dyDescent="0.35">
      <c r="A86" s="54"/>
    </row>
    <row r="87" spans="1:17" ht="14.1" customHeight="1" x14ac:dyDescent="0.3"/>
    <row r="88" spans="1:17" ht="14.1" customHeight="1" x14ac:dyDescent="0.3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 x14ac:dyDescent="0.3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 x14ac:dyDescent="0.3">
      <c r="M4" s="16"/>
    </row>
    <row r="8" spans="1:21" x14ac:dyDescent="0.3">
      <c r="A8" s="1"/>
      <c r="B8" s="2"/>
      <c r="C8" s="2"/>
      <c r="D8" s="2"/>
      <c r="E8" s="2"/>
      <c r="F8" s="2"/>
      <c r="G8" s="2"/>
      <c r="H8" s="2"/>
      <c r="I8" s="2"/>
    </row>
    <row r="9" spans="1:21" x14ac:dyDescent="0.3">
      <c r="A9" s="130" t="s">
        <v>41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</row>
    <row r="10" spans="1:21" ht="15" customHeight="1" x14ac:dyDescent="0.3">
      <c r="A10" s="130" t="s">
        <v>42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ht="15" customHeight="1" x14ac:dyDescent="0.3">
      <c r="A11" s="130" t="s">
        <v>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x14ac:dyDescent="0.3">
      <c r="A12" s="130" t="s">
        <v>4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 x14ac:dyDescent="0.3">
      <c r="A13" s="132" t="s">
        <v>43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</row>
    <row r="14" spans="1:21" x14ac:dyDescent="0.3">
      <c r="A14" s="2"/>
      <c r="B14" s="2"/>
      <c r="C14" s="2"/>
      <c r="D14" s="22" t="s">
        <v>6</v>
      </c>
      <c r="E14" s="2"/>
      <c r="F14" s="2"/>
      <c r="G14" s="2"/>
      <c r="H14" s="2"/>
      <c r="I14" s="2"/>
    </row>
    <row r="16" spans="1:21" x14ac:dyDescent="0.3">
      <c r="F16" s="5" t="s">
        <v>7</v>
      </c>
      <c r="I16" s="4" t="s">
        <v>8</v>
      </c>
      <c r="J16" s="4"/>
      <c r="K16" s="4"/>
      <c r="M16" s="5" t="s">
        <v>7</v>
      </c>
      <c r="P16" s="4" t="s">
        <v>9</v>
      </c>
      <c r="Q16" s="4"/>
      <c r="R16" s="4"/>
      <c r="T16" s="5" t="s">
        <v>7</v>
      </c>
    </row>
    <row r="17" spans="1:21" x14ac:dyDescent="0.3">
      <c r="B17" s="6" t="s">
        <v>44</v>
      </c>
      <c r="C17" s="6"/>
      <c r="D17" s="6"/>
      <c r="F17" s="5" t="s">
        <v>11</v>
      </c>
      <c r="I17" s="7" t="s">
        <v>12</v>
      </c>
      <c r="J17" s="7"/>
      <c r="K17" s="7"/>
      <c r="M17" s="5" t="s">
        <v>11</v>
      </c>
      <c r="P17" s="128" t="s">
        <v>45</v>
      </c>
      <c r="Q17" s="129"/>
      <c r="R17" s="129"/>
      <c r="T17" s="5" t="s">
        <v>11</v>
      </c>
    </row>
    <row r="18" spans="1:21" x14ac:dyDescent="0.3">
      <c r="B18" s="18">
        <v>2017</v>
      </c>
      <c r="C18" s="8"/>
      <c r="D18" s="19">
        <v>2016</v>
      </c>
      <c r="E18" s="9"/>
      <c r="F18" s="10" t="s">
        <v>14</v>
      </c>
      <c r="G18" s="9"/>
      <c r="H18" s="9"/>
      <c r="I18" s="20">
        <v>2017</v>
      </c>
      <c r="J18" s="9"/>
      <c r="K18" s="20">
        <v>2016</v>
      </c>
      <c r="M18" s="11" t="s">
        <v>14</v>
      </c>
      <c r="P18" s="20">
        <v>2017</v>
      </c>
      <c r="Q18" s="9"/>
      <c r="R18" s="20">
        <v>2016</v>
      </c>
      <c r="T18" s="11" t="s">
        <v>14</v>
      </c>
    </row>
    <row r="19" spans="1:21" x14ac:dyDescent="0.3">
      <c r="B19" s="83"/>
      <c r="D19" s="12"/>
    </row>
    <row r="20" spans="1:21" ht="16.5" customHeight="1" x14ac:dyDescent="0.3">
      <c r="A20" s="3" t="s">
        <v>15</v>
      </c>
      <c r="B20" s="83" t="e">
        <f>+#REF!</f>
        <v>#REF!</v>
      </c>
      <c r="C20" s="84"/>
      <c r="D20" s="85" t="e">
        <f>+#REF!</f>
        <v>#REF!</v>
      </c>
      <c r="F20" s="86" t="e">
        <f>(B20-D20)/D20*100</f>
        <v>#REF!</v>
      </c>
      <c r="G20" s="3" t="s">
        <v>16</v>
      </c>
      <c r="I20" s="83" t="e">
        <f>+#REF!</f>
        <v>#REF!</v>
      </c>
      <c r="K20" s="85" t="e">
        <f>+#REF!</f>
        <v>#REF!</v>
      </c>
      <c r="M20" s="86" t="e">
        <f>(+I20-K20)/K20*100</f>
        <v>#REF!</v>
      </c>
      <c r="N20" s="3" t="s">
        <v>16</v>
      </c>
      <c r="P20" s="83" t="e">
        <f>+#REF!</f>
        <v>#REF!</v>
      </c>
      <c r="R20" s="83" t="e">
        <f>+#REF!</f>
        <v>#REF!</v>
      </c>
      <c r="T20" s="86" t="e">
        <f>(+P20-R20)/R20*100</f>
        <v>#REF!</v>
      </c>
      <c r="U20" s="3" t="s">
        <v>16</v>
      </c>
    </row>
    <row r="21" spans="1:21" ht="15" customHeight="1" x14ac:dyDescent="0.3">
      <c r="B21" s="87"/>
      <c r="C21" s="88"/>
      <c r="D21" s="89"/>
      <c r="F21" s="86"/>
      <c r="I21" s="87"/>
      <c r="K21" s="89"/>
      <c r="M21" s="86"/>
      <c r="P21" s="83"/>
      <c r="R21" s="83"/>
    </row>
    <row r="22" spans="1:21" ht="15" customHeight="1" x14ac:dyDescent="0.3">
      <c r="A22" s="3" t="s">
        <v>17</v>
      </c>
      <c r="B22" s="87" t="e">
        <f>+#REF!</f>
        <v>#REF!</v>
      </c>
      <c r="C22" s="88"/>
      <c r="D22" s="89" t="e">
        <f>+#REF!</f>
        <v>#REF!</v>
      </c>
      <c r="F22" s="86" t="e">
        <f>(+B22-D22)/D22*100</f>
        <v>#REF!</v>
      </c>
      <c r="I22" s="87" t="e">
        <f>+#REF!</f>
        <v>#REF!</v>
      </c>
      <c r="K22" s="89" t="e">
        <f>+#REF!</f>
        <v>#REF!</v>
      </c>
      <c r="M22" s="86" t="e">
        <f>(+I22-K22)/K22*100</f>
        <v>#REF!</v>
      </c>
      <c r="P22" s="87" t="e">
        <f>+#REF!</f>
        <v>#REF!</v>
      </c>
      <c r="Q22" s="90"/>
      <c r="R22" s="87" t="e">
        <f>+#REF!</f>
        <v>#REF!</v>
      </c>
      <c r="T22" s="86" t="e">
        <f>(+P22-R22)/R22*100</f>
        <v>#REF!</v>
      </c>
    </row>
    <row r="23" spans="1:21" ht="15" customHeight="1" x14ac:dyDescent="0.3">
      <c r="B23" s="87"/>
      <c r="C23" s="88"/>
      <c r="D23" s="89"/>
      <c r="F23" s="86"/>
      <c r="I23" s="87"/>
      <c r="K23" s="89"/>
      <c r="M23" s="86"/>
      <c r="P23" s="87"/>
      <c r="Q23" s="90"/>
      <c r="R23" s="87"/>
    </row>
    <row r="24" spans="1:21" ht="16.5" customHeight="1" x14ac:dyDescent="0.3">
      <c r="A24" s="3" t="s">
        <v>19</v>
      </c>
      <c r="B24" s="87" t="e">
        <f>+#REF!</f>
        <v>#REF!</v>
      </c>
      <c r="C24" s="88"/>
      <c r="D24" s="89" t="e">
        <f>+#REF!</f>
        <v>#REF!</v>
      </c>
      <c r="F24" s="86" t="e">
        <f>(+B24-D24)/D24*100</f>
        <v>#REF!</v>
      </c>
      <c r="I24" s="87" t="e">
        <f>+#REF!</f>
        <v>#REF!</v>
      </c>
      <c r="K24" s="89" t="e">
        <f>+#REF!</f>
        <v>#REF!</v>
      </c>
      <c r="M24" s="86" t="e">
        <f>(+I24-K24)/K24*100</f>
        <v>#REF!</v>
      </c>
      <c r="P24" s="87" t="e">
        <f>+#REF!</f>
        <v>#REF!</v>
      </c>
      <c r="Q24" s="90"/>
      <c r="R24" s="87" t="e">
        <f>+#REF!</f>
        <v>#REF!</v>
      </c>
      <c r="T24" s="86" t="e">
        <f>(+P24-R24)/R24*100</f>
        <v>#REF!</v>
      </c>
    </row>
    <row r="25" spans="1:21" ht="15" customHeight="1" x14ac:dyDescent="0.3">
      <c r="B25" s="87"/>
      <c r="C25" s="88"/>
      <c r="D25" s="89"/>
      <c r="F25" s="86"/>
      <c r="I25" s="87"/>
      <c r="K25" s="89"/>
      <c r="M25" s="86"/>
      <c r="P25" s="87"/>
      <c r="Q25" s="90"/>
      <c r="R25" s="87"/>
    </row>
    <row r="26" spans="1:21" ht="18" customHeight="1" x14ac:dyDescent="0.3">
      <c r="A26" s="3" t="s">
        <v>20</v>
      </c>
      <c r="B26" s="87" t="e">
        <f>+#REF!</f>
        <v>#REF!</v>
      </c>
      <c r="C26" s="88"/>
      <c r="D26" s="89" t="e">
        <f>+#REF!</f>
        <v>#REF!</v>
      </c>
      <c r="F26" s="86" t="e">
        <f>(+B26-D26)/D26*100</f>
        <v>#REF!</v>
      </c>
      <c r="I26" s="88" t="e">
        <f>+#REF!</f>
        <v>#REF!</v>
      </c>
      <c r="K26" s="89" t="e">
        <f>+#REF!</f>
        <v>#REF!</v>
      </c>
      <c r="M26" s="86" t="e">
        <f>(+I26-K26)/K26*100</f>
        <v>#REF!</v>
      </c>
      <c r="P26" s="87" t="e">
        <f>+#REF!</f>
        <v>#REF!</v>
      </c>
      <c r="Q26" s="90"/>
      <c r="R26" s="87" t="e">
        <f>+#REF!</f>
        <v>#REF!</v>
      </c>
      <c r="T26" s="86" t="e">
        <f>(+P26-R26)/R26*100</f>
        <v>#REF!</v>
      </c>
    </row>
    <row r="27" spans="1:21" ht="15" customHeight="1" x14ac:dyDescent="0.3">
      <c r="B27" s="87"/>
      <c r="C27" s="88"/>
      <c r="D27" s="89"/>
      <c r="F27" s="86"/>
      <c r="I27" s="87"/>
      <c r="K27" s="89"/>
      <c r="M27" s="86"/>
      <c r="P27" s="87"/>
      <c r="Q27" s="90"/>
      <c r="R27" s="87"/>
    </row>
    <row r="28" spans="1:21" ht="16.5" customHeight="1" x14ac:dyDescent="0.3">
      <c r="A28" s="3" t="s">
        <v>21</v>
      </c>
      <c r="B28" s="87" t="e">
        <f>+#REF!</f>
        <v>#REF!</v>
      </c>
      <c r="C28" s="88"/>
      <c r="D28" s="89" t="e">
        <f>+#REF!</f>
        <v>#REF!</v>
      </c>
      <c r="F28" s="86" t="e">
        <f>(+B28-D28)/D28*100</f>
        <v>#REF!</v>
      </c>
      <c r="I28" s="87" t="e">
        <f>+#REF!</f>
        <v>#REF!</v>
      </c>
      <c r="K28" s="89" t="e">
        <f>+#REF!</f>
        <v>#REF!</v>
      </c>
      <c r="M28" s="86" t="e">
        <f>(+I28-K28)/K28*100</f>
        <v>#REF!</v>
      </c>
      <c r="P28" s="87" t="e">
        <f>+#REF!</f>
        <v>#REF!</v>
      </c>
      <c r="Q28" s="90"/>
      <c r="R28" s="87" t="e">
        <f>+#REF!</f>
        <v>#REF!</v>
      </c>
      <c r="T28" s="86" t="e">
        <f>(+P28-R28)/R28*100</f>
        <v>#REF!</v>
      </c>
    </row>
    <row r="29" spans="1:21" ht="14.25" customHeight="1" x14ac:dyDescent="0.3">
      <c r="B29" s="87"/>
      <c r="C29" s="88"/>
      <c r="D29" s="89"/>
      <c r="F29" s="86"/>
      <c r="I29" s="87"/>
      <c r="K29" s="89"/>
      <c r="M29" s="86"/>
      <c r="P29" s="87"/>
      <c r="Q29" s="90"/>
      <c r="R29" s="87"/>
    </row>
    <row r="30" spans="1:21" ht="15" customHeight="1" x14ac:dyDescent="0.3">
      <c r="A30" s="3" t="s">
        <v>22</v>
      </c>
      <c r="B30" s="87" t="e">
        <f>+#REF!</f>
        <v>#REF!</v>
      </c>
      <c r="C30" s="88"/>
      <c r="D30" s="89" t="e">
        <f>+#REF!</f>
        <v>#REF!</v>
      </c>
      <c r="F30" s="86" t="e">
        <f>(+B30-D30)/D30*100</f>
        <v>#REF!</v>
      </c>
      <c r="I30" s="87" t="e">
        <f>+#REF!</f>
        <v>#REF!</v>
      </c>
      <c r="K30" s="89" t="e">
        <f>+#REF!</f>
        <v>#REF!</v>
      </c>
      <c r="M30" s="86" t="e">
        <f>(+I30-K30)/K30*100</f>
        <v>#REF!</v>
      </c>
      <c r="P30" s="87" t="e">
        <f>+#REF!</f>
        <v>#REF!</v>
      </c>
      <c r="Q30" s="90"/>
      <c r="R30" s="87" t="e">
        <f>+#REF!</f>
        <v>#REF!</v>
      </c>
      <c r="T30" s="86" t="e">
        <f>(+P30-R30)/R30*100</f>
        <v>#REF!</v>
      </c>
    </row>
    <row r="31" spans="1:21" ht="15" customHeight="1" x14ac:dyDescent="0.3">
      <c r="B31" s="87"/>
      <c r="C31" s="88"/>
      <c r="D31" s="89"/>
      <c r="F31" s="86"/>
      <c r="I31" s="87"/>
      <c r="K31" s="89"/>
      <c r="M31" s="86"/>
      <c r="P31" s="87"/>
      <c r="Q31" s="90"/>
      <c r="R31" s="87"/>
      <c r="T31" s="86"/>
    </row>
    <row r="32" spans="1:21" ht="14.1" customHeight="1" x14ac:dyDescent="0.3">
      <c r="A32" s="3" t="s">
        <v>23</v>
      </c>
      <c r="B32" s="88" t="e">
        <f>+#REF!</f>
        <v>#REF!</v>
      </c>
      <c r="C32" s="88"/>
      <c r="D32" s="89" t="e">
        <f>+#REF!</f>
        <v>#REF!</v>
      </c>
      <c r="F32" s="86">
        <v>0</v>
      </c>
      <c r="I32" s="87" t="e">
        <f>+#REF!</f>
        <v>#REF!</v>
      </c>
      <c r="K32" s="89" t="e">
        <f>+#REF!</f>
        <v>#REF!</v>
      </c>
      <c r="M32" s="86" t="e">
        <f>(+I32-K32)/K32*100</f>
        <v>#REF!</v>
      </c>
      <c r="P32" s="87" t="e">
        <f>+#REF!</f>
        <v>#REF!</v>
      </c>
      <c r="Q32" s="90"/>
      <c r="R32" s="87" t="e">
        <f>+#REF!</f>
        <v>#REF!</v>
      </c>
      <c r="T32" s="86" t="e">
        <f>(+P32-R32)/R32*100</f>
        <v>#REF!</v>
      </c>
    </row>
    <row r="33" spans="1:20" ht="15.75" customHeight="1" x14ac:dyDescent="0.3">
      <c r="B33" s="87"/>
      <c r="C33" s="88"/>
      <c r="D33" s="89"/>
      <c r="F33" s="86"/>
      <c r="I33" s="87"/>
      <c r="K33" s="89"/>
      <c r="M33" s="86"/>
      <c r="P33" s="87"/>
      <c r="Q33" s="90"/>
      <c r="R33" s="87"/>
    </row>
    <row r="34" spans="1:20" s="13" customFormat="1" ht="15.75" customHeight="1" x14ac:dyDescent="0.3">
      <c r="A34" s="13" t="s">
        <v>24</v>
      </c>
      <c r="B34" s="87" t="e">
        <f>+#REF!</f>
        <v>#REF!</v>
      </c>
      <c r="C34" s="91"/>
      <c r="D34" s="92" t="e">
        <f>+#REF!</f>
        <v>#REF!</v>
      </c>
      <c r="F34" s="86" t="e">
        <f>(+B34-D34)/D34*100</f>
        <v>#REF!</v>
      </c>
      <c r="I34" s="88" t="e">
        <f>+#REF!</f>
        <v>#REF!</v>
      </c>
      <c r="K34" s="92" t="e">
        <f>+#REF!</f>
        <v>#REF!</v>
      </c>
      <c r="M34" s="86" t="e">
        <f>(+I34-K34)/K34*100</f>
        <v>#REF!</v>
      </c>
      <c r="P34" s="88" t="e">
        <f>+#REF!</f>
        <v>#REF!</v>
      </c>
      <c r="Q34" s="93"/>
      <c r="R34" s="88" t="e">
        <f>+#REF!</f>
        <v>#REF!</v>
      </c>
      <c r="T34" s="86" t="e">
        <f>(+P34-R34)/R34*100</f>
        <v>#REF!</v>
      </c>
    </row>
    <row r="35" spans="1:20" ht="15" customHeight="1" x14ac:dyDescent="0.3">
      <c r="B35" s="87"/>
      <c r="C35" s="88"/>
      <c r="D35" s="89"/>
      <c r="F35" s="86"/>
      <c r="I35" s="87"/>
      <c r="K35" s="89"/>
      <c r="M35" s="86"/>
      <c r="P35" s="87"/>
      <c r="Q35" s="90"/>
      <c r="R35" s="87"/>
    </row>
    <row r="36" spans="1:20" ht="15" customHeight="1" x14ac:dyDescent="0.3">
      <c r="A36" s="3" t="s">
        <v>25</v>
      </c>
      <c r="B36" s="87" t="e">
        <f>+#REF!</f>
        <v>#REF!</v>
      </c>
      <c r="C36" s="88"/>
      <c r="D36" s="89" t="e">
        <f>+#REF!</f>
        <v>#REF!</v>
      </c>
      <c r="F36" s="86" t="e">
        <f>(+B36-D36)/D36*100</f>
        <v>#REF!</v>
      </c>
      <c r="I36" s="87" t="e">
        <f>+#REF!</f>
        <v>#REF!</v>
      </c>
      <c r="K36" s="89" t="e">
        <f>+#REF!</f>
        <v>#REF!</v>
      </c>
      <c r="M36" s="86" t="e">
        <f>(+I36-K36)/K36*100</f>
        <v>#REF!</v>
      </c>
      <c r="P36" s="87" t="e">
        <f>+#REF!</f>
        <v>#REF!</v>
      </c>
      <c r="Q36" s="90"/>
      <c r="R36" s="87" t="e">
        <f>+#REF!</f>
        <v>#REF!</v>
      </c>
      <c r="T36" s="86" t="e">
        <f>(+P36-R36)/R36*100</f>
        <v>#REF!</v>
      </c>
    </row>
    <row r="37" spans="1:20" ht="15" customHeight="1" x14ac:dyDescent="0.3">
      <c r="B37" s="87"/>
      <c r="C37" s="88"/>
      <c r="D37" s="89"/>
      <c r="F37" s="86"/>
      <c r="I37" s="87"/>
      <c r="K37" s="89"/>
      <c r="M37" s="86"/>
      <c r="P37" s="87"/>
      <c r="Q37" s="90"/>
      <c r="R37" s="87"/>
    </row>
    <row r="38" spans="1:20" s="13" customFormat="1" ht="15" customHeight="1" x14ac:dyDescent="0.3">
      <c r="A38" s="13" t="s">
        <v>26</v>
      </c>
      <c r="B38" s="87" t="e">
        <f>+#REF!</f>
        <v>#REF!</v>
      </c>
      <c r="C38" s="91"/>
      <c r="D38" s="92" t="e">
        <f>+#REF!</f>
        <v>#REF!</v>
      </c>
      <c r="F38" s="86" t="e">
        <f>(+B38-D38)/D38*100</f>
        <v>#REF!</v>
      </c>
      <c r="I38" s="87" t="e">
        <f>+#REF!</f>
        <v>#REF!</v>
      </c>
      <c r="K38" s="92" t="e">
        <f>+#REF!</f>
        <v>#REF!</v>
      </c>
      <c r="M38" s="86" t="e">
        <f>(+I38-K38)/K38*100</f>
        <v>#REF!</v>
      </c>
      <c r="P38" s="87" t="e">
        <f>+#REF!</f>
        <v>#REF!</v>
      </c>
      <c r="Q38" s="93"/>
      <c r="R38" s="87" t="e">
        <f>+#REF!</f>
        <v>#REF!</v>
      </c>
      <c r="T38" s="86" t="e">
        <f>(+P38-R38)/R38*100</f>
        <v>#REF!</v>
      </c>
    </row>
    <row r="39" spans="1:20" ht="15" customHeight="1" x14ac:dyDescent="0.3">
      <c r="B39" s="87"/>
      <c r="C39" s="88"/>
      <c r="D39" s="89"/>
      <c r="F39" s="86"/>
      <c r="I39" s="87"/>
      <c r="K39" s="89"/>
      <c r="M39" s="86"/>
      <c r="P39" s="87"/>
      <c r="Q39" s="90"/>
      <c r="R39" s="87"/>
    </row>
    <row r="40" spans="1:20" ht="15" customHeight="1" x14ac:dyDescent="0.3">
      <c r="A40" s="3" t="s">
        <v>27</v>
      </c>
      <c r="B40" s="87" t="e">
        <f>+#REF!</f>
        <v>#REF!</v>
      </c>
      <c r="C40" s="88"/>
      <c r="D40" s="89" t="e">
        <f>+#REF!</f>
        <v>#REF!</v>
      </c>
      <c r="F40" s="86" t="e">
        <f>(+B40-D40)/D40*100</f>
        <v>#REF!</v>
      </c>
      <c r="I40" s="87" t="e">
        <f>+#REF!</f>
        <v>#REF!</v>
      </c>
      <c r="K40" s="89" t="e">
        <f>+#REF!</f>
        <v>#REF!</v>
      </c>
      <c r="M40" s="86" t="e">
        <f>(+I40-K40)/K40*100</f>
        <v>#REF!</v>
      </c>
      <c r="P40" s="87" t="e">
        <f>+#REF!</f>
        <v>#REF!</v>
      </c>
      <c r="Q40" s="90"/>
      <c r="R40" s="87" t="e">
        <f>+#REF!</f>
        <v>#REF!</v>
      </c>
      <c r="T40" s="86" t="e">
        <f>(+P40-R40)/R40*100</f>
        <v>#REF!</v>
      </c>
    </row>
    <row r="41" spans="1:20" ht="15" customHeight="1" x14ac:dyDescent="0.3">
      <c r="B41" s="87"/>
      <c r="C41" s="88"/>
      <c r="D41" s="89"/>
      <c r="F41" s="86"/>
      <c r="I41" s="87"/>
      <c r="K41" s="89"/>
      <c r="M41" s="86"/>
      <c r="P41" s="87"/>
      <c r="Q41" s="90"/>
      <c r="R41" s="87"/>
    </row>
    <row r="42" spans="1:20" s="13" customFormat="1" ht="14.25" customHeight="1" x14ac:dyDescent="0.3">
      <c r="A42" s="13" t="s">
        <v>28</v>
      </c>
      <c r="B42" s="87" t="e">
        <f>+#REF!</f>
        <v>#REF!</v>
      </c>
      <c r="C42" s="91"/>
      <c r="D42" s="92" t="e">
        <f>+#REF!</f>
        <v>#REF!</v>
      </c>
      <c r="F42" s="86" t="e">
        <f>(+B42-D42)/D42*100</f>
        <v>#REF!</v>
      </c>
      <c r="I42" s="87" t="e">
        <f>+#REF!</f>
        <v>#REF!</v>
      </c>
      <c r="K42" s="92" t="e">
        <f>+#REF!</f>
        <v>#REF!</v>
      </c>
      <c r="M42" s="86" t="e">
        <f>(+I42-K42)/K42*100</f>
        <v>#REF!</v>
      </c>
      <c r="P42" s="87" t="e">
        <f>+#REF!</f>
        <v>#REF!</v>
      </c>
      <c r="Q42" s="93"/>
      <c r="R42" s="87" t="e">
        <f>+#REF!</f>
        <v>#REF!</v>
      </c>
      <c r="T42" s="86" t="e">
        <f>(+P42-R42)/R42*100</f>
        <v>#REF!</v>
      </c>
    </row>
    <row r="43" spans="1:20" ht="15" customHeight="1" x14ac:dyDescent="0.3">
      <c r="B43" s="87"/>
      <c r="C43" s="88"/>
      <c r="D43" s="89"/>
      <c r="F43" s="86"/>
      <c r="I43" s="87"/>
      <c r="K43" s="89"/>
      <c r="M43" s="86"/>
      <c r="P43" s="87"/>
      <c r="Q43" s="90"/>
      <c r="R43" s="87"/>
    </row>
    <row r="44" spans="1:20" ht="14.25" customHeight="1" x14ac:dyDescent="0.3">
      <c r="A44" s="3" t="s">
        <v>29</v>
      </c>
      <c r="B44" s="88" t="e">
        <f>+#REF!</f>
        <v>#REF!</v>
      </c>
      <c r="C44" s="88"/>
      <c r="D44" s="89" t="e">
        <f>+#REF!</f>
        <v>#REF!</v>
      </c>
      <c r="F44" s="86" t="e">
        <f>(+B44-D44)/D44*100</f>
        <v>#REF!</v>
      </c>
      <c r="I44" s="88" t="e">
        <f>+#REF!</f>
        <v>#REF!</v>
      </c>
      <c r="K44" s="89" t="e">
        <f>+#REF!</f>
        <v>#REF!</v>
      </c>
      <c r="M44" s="86" t="e">
        <f>(+I44-K44)/K44*100</f>
        <v>#REF!</v>
      </c>
      <c r="P44" s="88" t="e">
        <f>+#REF!</f>
        <v>#REF!</v>
      </c>
      <c r="Q44" s="90"/>
      <c r="R44" s="88" t="e">
        <f>+#REF!</f>
        <v>#REF!</v>
      </c>
      <c r="T44" s="86" t="e">
        <f>(+P44-R44)/R44*100</f>
        <v>#REF!</v>
      </c>
    </row>
    <row r="45" spans="1:20" ht="15" customHeight="1" x14ac:dyDescent="0.3">
      <c r="B45" s="87"/>
      <c r="C45" s="88"/>
      <c r="D45" s="89"/>
      <c r="F45" s="86"/>
      <c r="I45" s="87"/>
      <c r="K45" s="89"/>
      <c r="M45" s="86"/>
      <c r="P45" s="87"/>
      <c r="Q45" s="90"/>
      <c r="R45" s="87"/>
    </row>
    <row r="46" spans="1:20" s="13" customFormat="1" ht="15" customHeight="1" x14ac:dyDescent="0.3">
      <c r="A46" s="13" t="s">
        <v>30</v>
      </c>
      <c r="B46" s="88" t="e">
        <f>+#REF!</f>
        <v>#REF!</v>
      </c>
      <c r="C46" s="91"/>
      <c r="D46" s="94" t="e">
        <f>+#REF!</f>
        <v>#REF!</v>
      </c>
      <c r="E46" s="95"/>
      <c r="F46" s="96" t="e">
        <f>(+B46-D46)/D46*100</f>
        <v>#REF!</v>
      </c>
      <c r="I46" s="88" t="e">
        <f>+#REF!</f>
        <v>#REF!</v>
      </c>
      <c r="K46" s="94" t="e">
        <f>+#REF!</f>
        <v>#REF!</v>
      </c>
      <c r="M46" s="96" t="e">
        <f>(+I46-K46)/K46*100</f>
        <v>#REF!</v>
      </c>
      <c r="P46" s="97" t="e">
        <f>+#REF!</f>
        <v>#REF!</v>
      </c>
      <c r="Q46" s="93"/>
      <c r="R46" s="97" t="e">
        <f>+#REF!</f>
        <v>#REF!</v>
      </c>
      <c r="T46" s="96" t="e">
        <f>(+P46-R46)/R46*100</f>
        <v>#REF!</v>
      </c>
    </row>
    <row r="47" spans="1:20" ht="14.1" customHeight="1" x14ac:dyDescent="0.3">
      <c r="B47" s="98"/>
      <c r="C47" s="88"/>
      <c r="D47" s="99"/>
      <c r="F47" s="100"/>
      <c r="I47" s="98"/>
      <c r="K47" s="99"/>
      <c r="M47" s="101"/>
      <c r="P47" s="102"/>
      <c r="R47" s="102"/>
    </row>
    <row r="48" spans="1:20" ht="14.1" customHeight="1" x14ac:dyDescent="0.3">
      <c r="A48" s="2"/>
      <c r="B48" s="90"/>
      <c r="C48" s="88"/>
      <c r="D48" s="99"/>
      <c r="I48" s="90"/>
      <c r="K48" s="99"/>
      <c r="M48" s="13"/>
      <c r="P48" s="102"/>
      <c r="R48" s="102"/>
    </row>
    <row r="49" spans="1:21" ht="15.75" customHeight="1" x14ac:dyDescent="0.3">
      <c r="A49" s="103" t="s">
        <v>31</v>
      </c>
      <c r="B49" s="104" t="e">
        <f>+#REF!</f>
        <v>#REF!</v>
      </c>
      <c r="C49" s="105"/>
      <c r="D49" s="106" t="e">
        <f>+#REF!</f>
        <v>#REF!</v>
      </c>
      <c r="E49" s="13"/>
      <c r="F49" s="96" t="e">
        <f>(B49-D49)/D49*100</f>
        <v>#REF!</v>
      </c>
      <c r="G49" s="13" t="s">
        <v>16</v>
      </c>
      <c r="H49" s="13"/>
      <c r="I49" s="107" t="e">
        <f>+#REF!</f>
        <v>#REF!</v>
      </c>
      <c r="J49" s="13"/>
      <c r="K49" s="108" t="e">
        <f>+#REF!</f>
        <v>#REF!</v>
      </c>
      <c r="L49" s="13"/>
      <c r="M49" s="96" t="e">
        <f>(I49-K49)/K49*100</f>
        <v>#REF!</v>
      </c>
      <c r="N49" s="13" t="s">
        <v>16</v>
      </c>
      <c r="O49" s="13"/>
      <c r="P49" s="107" t="e">
        <f>+#REF!</f>
        <v>#REF!</v>
      </c>
      <c r="Q49" s="13"/>
      <c r="R49" s="107" t="e">
        <f>+#REF!</f>
        <v>#REF!</v>
      </c>
      <c r="S49" s="13"/>
      <c r="T49" s="96" t="e">
        <f>(+P49-R49)/R49*100</f>
        <v>#REF!</v>
      </c>
      <c r="U49" s="3" t="s">
        <v>16</v>
      </c>
    </row>
    <row r="50" spans="1:21" ht="14.1" customHeight="1" x14ac:dyDescent="0.3">
      <c r="A50" s="103"/>
      <c r="B50" s="109"/>
      <c r="C50" s="88"/>
      <c r="D50" s="110"/>
      <c r="F50" s="100"/>
      <c r="I50" s="109"/>
      <c r="K50" s="111"/>
      <c r="M50" s="100"/>
      <c r="P50" s="91"/>
      <c r="R50" s="91"/>
      <c r="T50" s="100"/>
    </row>
    <row r="51" spans="1:21" ht="14.1" customHeight="1" x14ac:dyDescent="0.3">
      <c r="A51" s="103"/>
      <c r="B51" s="109"/>
      <c r="C51" s="88"/>
      <c r="D51" s="110"/>
      <c r="F51" s="100"/>
      <c r="I51" s="109"/>
      <c r="K51" s="111"/>
      <c r="M51" s="100"/>
      <c r="P51" s="91"/>
      <c r="R51" s="91"/>
      <c r="T51" s="100"/>
    </row>
    <row r="52" spans="1:21" ht="14.1" customHeight="1" x14ac:dyDescent="0.3">
      <c r="A52" s="103"/>
      <c r="B52" s="109"/>
      <c r="C52" s="88"/>
      <c r="D52" s="110"/>
      <c r="F52" s="100"/>
      <c r="I52" s="109"/>
      <c r="K52" s="111"/>
      <c r="M52" s="100"/>
      <c r="P52" s="91"/>
      <c r="R52" s="91"/>
      <c r="T52" s="100"/>
    </row>
    <row r="53" spans="1:21" ht="14.1" customHeight="1" x14ac:dyDescent="0.3">
      <c r="A53" s="103"/>
      <c r="B53" s="109"/>
      <c r="C53" s="88"/>
      <c r="D53" s="110"/>
      <c r="F53" s="100"/>
      <c r="I53" s="109"/>
      <c r="K53" s="111"/>
      <c r="M53" s="100"/>
      <c r="P53" s="91"/>
      <c r="R53" s="91"/>
      <c r="T53" s="100"/>
    </row>
    <row r="54" spans="1:21" ht="14.1" customHeight="1" x14ac:dyDescent="0.3">
      <c r="A54" s="103"/>
      <c r="B54" s="109"/>
      <c r="C54" s="88"/>
      <c r="D54" s="110"/>
      <c r="F54" s="100"/>
      <c r="I54" s="109"/>
      <c r="K54" s="111"/>
      <c r="M54" s="100"/>
      <c r="P54" s="91"/>
      <c r="R54" s="91"/>
      <c r="T54" s="100"/>
    </row>
    <row r="55" spans="1:21" ht="16.5" customHeight="1" x14ac:dyDescent="0.3">
      <c r="A55" s="3" t="s">
        <v>32</v>
      </c>
      <c r="B55" s="112" t="e">
        <f>+#REF!</f>
        <v>#REF!</v>
      </c>
      <c r="C55" s="88"/>
      <c r="D55" s="113" t="e">
        <f>+#REF!</f>
        <v>#REF!</v>
      </c>
      <c r="F55" s="96" t="e">
        <f>(+B55-D55)/D55*100</f>
        <v>#REF!</v>
      </c>
      <c r="I55" s="112" t="e">
        <f>+#REF!</f>
        <v>#REF!</v>
      </c>
      <c r="J55" s="90"/>
      <c r="K55" s="113" t="e">
        <f>+#REF!</f>
        <v>#REF!</v>
      </c>
      <c r="M55" s="96" t="e">
        <f>(+I55-K55)/K55*100</f>
        <v>#REF!</v>
      </c>
      <c r="P55" s="114" t="e">
        <f>+#REF!</f>
        <v>#REF!</v>
      </c>
      <c r="Q55" s="90"/>
      <c r="R55" s="115" t="e">
        <f>+#REF!</f>
        <v>#REF!</v>
      </c>
      <c r="T55" s="96" t="e">
        <f>(+P55-R55)/R55*100</f>
        <v>#REF!</v>
      </c>
    </row>
    <row r="56" spans="1:21" ht="14.1" customHeight="1" x14ac:dyDescent="0.3">
      <c r="B56" s="93"/>
      <c r="C56" s="88"/>
      <c r="D56" s="93"/>
      <c r="F56" s="100"/>
      <c r="I56" s="93"/>
      <c r="K56" s="116"/>
      <c r="M56" s="100"/>
      <c r="P56" s="117"/>
      <c r="R56" s="117"/>
    </row>
    <row r="57" spans="1:21" ht="18.75" customHeight="1" thickBot="1" x14ac:dyDescent="0.35">
      <c r="A57" s="2" t="s">
        <v>35</v>
      </c>
      <c r="B57" s="118" t="e">
        <f>+#REF!</f>
        <v>#REF!</v>
      </c>
      <c r="C57" s="84"/>
      <c r="D57" s="118" t="e">
        <f>+#REF!</f>
        <v>#REF!</v>
      </c>
      <c r="F57" s="119" t="e">
        <f>(+B57-D57)/D57*100</f>
        <v>#REF!</v>
      </c>
      <c r="G57" s="3" t="s">
        <v>16</v>
      </c>
      <c r="I57" s="120" t="e">
        <f>+#REF!</f>
        <v>#REF!</v>
      </c>
      <c r="K57" s="121" t="e">
        <f>+#REF!</f>
        <v>#REF!</v>
      </c>
      <c r="M57" s="119" t="e">
        <f>(+I57-K57)/K57*100</f>
        <v>#REF!</v>
      </c>
      <c r="N57" s="3" t="s">
        <v>16</v>
      </c>
      <c r="P57" s="120" t="e">
        <f>+#REF!</f>
        <v>#REF!</v>
      </c>
      <c r="R57" s="120" t="e">
        <f>+#REF!</f>
        <v>#REF!</v>
      </c>
      <c r="T57" s="119" t="e">
        <f>(+P57-R57)/R57*100</f>
        <v>#REF!</v>
      </c>
      <c r="U57" s="3" t="s">
        <v>16</v>
      </c>
    </row>
    <row r="58" spans="1:21" ht="14.1" customHeight="1" thickTop="1" x14ac:dyDescent="0.3">
      <c r="A58" s="2"/>
      <c r="B58" s="13"/>
      <c r="D58" s="13"/>
      <c r="F58" s="100"/>
      <c r="I58" s="13"/>
      <c r="K58" s="13"/>
      <c r="M58" s="100"/>
      <c r="P58" s="13"/>
      <c r="R58" s="13"/>
      <c r="T58" s="100"/>
    </row>
    <row r="59" spans="1:21" ht="14.1" customHeight="1" x14ac:dyDescent="0.3"/>
    <row r="60" spans="1:21" ht="14.1" customHeight="1" x14ac:dyDescent="0.3">
      <c r="A60" s="3" t="s">
        <v>36</v>
      </c>
    </row>
    <row r="61" spans="1:21" ht="14.1" customHeight="1" x14ac:dyDescent="0.3"/>
    <row r="62" spans="1:21" ht="14.1" customHeight="1" x14ac:dyDescent="0.3"/>
    <row r="63" spans="1:21" ht="14.1" customHeight="1" x14ac:dyDescent="0.3"/>
    <row r="64" spans="1:21" ht="14.1" customHeight="1" x14ac:dyDescent="0.3"/>
    <row r="65" spans="1:21" ht="20.25" customHeight="1" thickBot="1" x14ac:dyDescent="0.35">
      <c r="A65" s="3" t="s">
        <v>37</v>
      </c>
      <c r="B65" s="3" t="e">
        <f>B26+B28+B30+B32+B34+B36+B38+B40+B42+B44+B46</f>
        <v>#REF!</v>
      </c>
      <c r="D65" s="3" t="e">
        <f>D26+D28+D30+D32+D34+D36+D38+D40+D42+D44+D46</f>
        <v>#REF!</v>
      </c>
      <c r="F65" s="119" t="e">
        <f>(+B65-D65)/D65*100</f>
        <v>#REF!</v>
      </c>
      <c r="G65" s="14" t="s">
        <v>16</v>
      </c>
      <c r="I65" s="3" t="e">
        <f>I26+I28+I30+I32+I34+I36+I38+I40+I42+I44+I46</f>
        <v>#REF!</v>
      </c>
      <c r="K65" s="3" t="e">
        <f>K26+K28+K30+K32+K34+K36+K38+K40+K42+K44+K46</f>
        <v>#REF!</v>
      </c>
      <c r="M65" s="119" t="e">
        <f>(+I65-K65)/K65*100</f>
        <v>#REF!</v>
      </c>
      <c r="N65" s="14" t="s">
        <v>16</v>
      </c>
      <c r="P65" s="3" t="e">
        <f>P26+P28+P30+P32+P34+P36+P38+P40+P42+P44+P46</f>
        <v>#REF!</v>
      </c>
      <c r="R65" s="3" t="e">
        <f>R26+R28+R30+R32+R34+R36+R38+R40+R42+R44+R46</f>
        <v>#REF!</v>
      </c>
      <c r="T65" s="119" t="e">
        <f>(+P65-R65)/R65*100</f>
        <v>#REF!</v>
      </c>
      <c r="U65" s="14" t="s">
        <v>16</v>
      </c>
    </row>
    <row r="66" spans="1:21" ht="18" customHeight="1" thickTop="1" x14ac:dyDescent="0.3">
      <c r="F66" s="100"/>
      <c r="G66" s="14"/>
      <c r="M66" s="100"/>
      <c r="N66" s="14"/>
      <c r="T66" s="100"/>
      <c r="U66" s="14"/>
    </row>
    <row r="67" spans="1:21" ht="21.75" customHeight="1" x14ac:dyDescent="0.3">
      <c r="F67" s="100"/>
      <c r="G67" s="14"/>
      <c r="M67" s="100"/>
      <c r="N67" s="14"/>
      <c r="T67" s="100"/>
      <c r="U67" s="14"/>
    </row>
    <row r="68" spans="1:21" ht="13.5" customHeight="1" x14ac:dyDescent="0.3">
      <c r="F68" s="100"/>
      <c r="G68" s="14"/>
      <c r="M68" s="100"/>
      <c r="N68" s="14"/>
      <c r="T68" s="100"/>
      <c r="U68" s="14"/>
    </row>
    <row r="69" spans="1:21" ht="16.5" customHeight="1" x14ac:dyDescent="0.3">
      <c r="A69" s="21" t="s">
        <v>46</v>
      </c>
      <c r="F69" s="100"/>
      <c r="G69" s="14"/>
      <c r="M69" s="100"/>
      <c r="N69" s="14"/>
      <c r="T69" s="100"/>
      <c r="U69" s="14"/>
    </row>
    <row r="70" spans="1:21" ht="15.75" customHeight="1" x14ac:dyDescent="0.3">
      <c r="A70" s="3" t="s">
        <v>39</v>
      </c>
      <c r="F70" s="100"/>
      <c r="G70" s="14"/>
      <c r="M70" s="100"/>
      <c r="N70" s="14"/>
      <c r="T70" s="100"/>
      <c r="U70" s="14"/>
    </row>
    <row r="71" spans="1:21" ht="14.1" customHeight="1" x14ac:dyDescent="0.3">
      <c r="A71" s="3" t="s">
        <v>47</v>
      </c>
    </row>
    <row r="72" spans="1:21" ht="14.1" customHeight="1" x14ac:dyDescent="0.3">
      <c r="F72" s="17"/>
      <c r="M72" s="17"/>
    </row>
    <row r="73" spans="1:21" ht="14.1" customHeight="1" x14ac:dyDescent="0.3">
      <c r="F73" s="17"/>
      <c r="M73" s="17"/>
    </row>
    <row r="74" spans="1:21" ht="14.1" customHeight="1" x14ac:dyDescent="0.3">
      <c r="F74" s="17"/>
      <c r="M74" s="17"/>
    </row>
    <row r="75" spans="1:21" ht="14.1" customHeight="1" x14ac:dyDescent="0.3"/>
    <row r="76" spans="1:21" ht="14.1" customHeight="1" x14ac:dyDescent="0.3"/>
    <row r="77" spans="1:21" ht="14.1" customHeight="1" x14ac:dyDescent="0.3"/>
    <row r="78" spans="1:21" ht="14.1" customHeight="1" x14ac:dyDescent="0.3"/>
    <row r="79" spans="1:21" ht="14.1" customHeight="1" x14ac:dyDescent="0.3"/>
    <row r="80" spans="1:21" ht="14.1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2" spans="1:1" ht="14.1" customHeight="1" x14ac:dyDescent="0.3"/>
    <row r="83" spans="1:1" ht="14.1" customHeight="1" x14ac:dyDescent="0.35">
      <c r="A83" s="15"/>
    </row>
    <row r="84" spans="1:1" ht="14.1" customHeight="1" x14ac:dyDescent="0.3"/>
    <row r="85" spans="1:1" ht="14.1" customHeight="1" x14ac:dyDescent="0.3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6" ma:contentTypeDescription="Create a new document." ma:contentTypeScope="" ma:versionID="e7cf46200fc2d0e873d930fd4325a990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db0149d3850bf45f0813f4273837987a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02AB4-CE14-4E0E-A210-C93EF49FB5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6B9115-D16E-49C0-B576-D5CBBA43F39D}">
  <ds:schemaRefs>
    <ds:schemaRef ds:uri="http://schemas.microsoft.com/office/2006/metadata/properties"/>
    <ds:schemaRef ds:uri="http://schemas.microsoft.com/office/infopath/2007/PartnerControls"/>
    <ds:schemaRef ds:uri="caaf343a-6bd7-46c4-bea5-070c8e445426"/>
    <ds:schemaRef ds:uri="4cf0c454-b52b-4add-bbd7-1d94e9ce21aa"/>
  </ds:schemaRefs>
</ds:datastoreItem>
</file>

<file path=customXml/itemProps3.xml><?xml version="1.0" encoding="utf-8"?>
<ds:datastoreItem xmlns:ds="http://schemas.openxmlformats.org/officeDocument/2006/customXml" ds:itemID="{C101DE5F-DD9F-4A55-A9C0-A54A2854F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0c454-b52b-4add-bbd7-1d94e9ce21aa"/>
    <ds:schemaRef ds:uri="caaf343a-6bd7-46c4-bea5-070c8e445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Ruettgers, Julie</dc:creator>
  <cp:keywords/>
  <dc:description/>
  <cp:lastModifiedBy>Farley, Jessica</cp:lastModifiedBy>
  <cp:revision/>
  <dcterms:created xsi:type="dcterms:W3CDTF">1999-11-01T21:25:47Z</dcterms:created>
  <dcterms:modified xsi:type="dcterms:W3CDTF">2026-01-04T22:41:22Z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  <property fmtid="{D5CDD505-2E9C-101B-9397-08002B2CF9AE}" pid="5" name="MediaServiceImageTags">
    <vt:lpwstr/>
  </property>
</Properties>
</file>