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ostategov.sharepoint.com/sites/OA-OAB-BudgetAndPlanning/Shared Documents/General/Support Staff/Website Documents/General Revenue website posts/FY 26/"/>
    </mc:Choice>
  </mc:AlternateContent>
  <xr:revisionPtr revIDLastSave="0" documentId="8_{0FAA8147-17A8-4CE7-A576-D496FA9001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THER" sheetId="2" r:id="rId1"/>
    <sheet name="OTH -REFUND SPLIT" sheetId="5" state="hidden" r:id="rId2"/>
  </sheets>
  <definedNames>
    <definedName name="_xlnm.Print_Area" localSheetId="1">'OTH -REFUND SPLIT'!$A$9:$U$71</definedName>
    <definedName name="_xlnm.Print_Area" localSheetId="0">OTHER!$A$9:$U$74</definedName>
    <definedName name="Print_Area_MI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0" i="5" l="1"/>
  <c r="K55" i="5"/>
  <c r="I55" i="5"/>
  <c r="K46" i="5"/>
  <c r="I46" i="5"/>
  <c r="K44" i="5"/>
  <c r="I44" i="5"/>
  <c r="K42" i="5"/>
  <c r="I42" i="5"/>
  <c r="K40" i="5"/>
  <c r="K38" i="5"/>
  <c r="I38" i="5"/>
  <c r="K36" i="5"/>
  <c r="I36" i="5"/>
  <c r="K34" i="5"/>
  <c r="I34" i="5"/>
  <c r="K32" i="5"/>
  <c r="K30" i="5"/>
  <c r="I30" i="5"/>
  <c r="K28" i="5"/>
  <c r="I28" i="5"/>
  <c r="K26" i="5"/>
  <c r="I26" i="5"/>
  <c r="K24" i="5"/>
  <c r="I24" i="5"/>
  <c r="K22" i="5"/>
  <c r="I22" i="5"/>
  <c r="K20" i="5"/>
  <c r="I20" i="5"/>
  <c r="B46" i="5"/>
  <c r="B36" i="5"/>
  <c r="R30" i="5"/>
  <c r="R32" i="5"/>
  <c r="R36" i="5"/>
  <c r="R38" i="5"/>
  <c r="R42" i="5"/>
  <c r="R44" i="5"/>
  <c r="D44" i="5"/>
  <c r="D42" i="5"/>
  <c r="D40" i="5"/>
  <c r="D36" i="5"/>
  <c r="D20" i="5"/>
  <c r="I32" i="5"/>
  <c r="R24" i="5" l="1"/>
  <c r="P24" i="5"/>
  <c r="B22" i="5"/>
  <c r="B34" i="5"/>
  <c r="B32" i="5"/>
  <c r="M40" i="5"/>
  <c r="D55" i="5"/>
  <c r="M24" i="5"/>
  <c r="B55" i="5"/>
  <c r="M36" i="5"/>
  <c r="I49" i="5"/>
  <c r="D38" i="5"/>
  <c r="D22" i="5"/>
  <c r="D46" i="5"/>
  <c r="F46" i="5" s="1"/>
  <c r="R46" i="5"/>
  <c r="R40" i="5"/>
  <c r="B30" i="5"/>
  <c r="B44" i="5"/>
  <c r="F44" i="5" s="1"/>
  <c r="P49" i="5"/>
  <c r="M55" i="5"/>
  <c r="M46" i="5"/>
  <c r="M32" i="5"/>
  <c r="M28" i="5"/>
  <c r="M22" i="5"/>
  <c r="B42" i="5"/>
  <c r="F42" i="5" s="1"/>
  <c r="B26" i="5"/>
  <c r="B24" i="5"/>
  <c r="M44" i="5"/>
  <c r="M30" i="5"/>
  <c r="K65" i="5"/>
  <c r="R34" i="5"/>
  <c r="D34" i="5"/>
  <c r="D32" i="5"/>
  <c r="D57" i="5"/>
  <c r="D28" i="5"/>
  <c r="D26" i="5"/>
  <c r="K49" i="5"/>
  <c r="M20" i="5"/>
  <c r="M42" i="5"/>
  <c r="M26" i="5"/>
  <c r="M34" i="5"/>
  <c r="M38" i="5"/>
  <c r="R55" i="5"/>
  <c r="R26" i="5"/>
  <c r="D49" i="5"/>
  <c r="R57" i="5"/>
  <c r="F36" i="5"/>
  <c r="R28" i="5"/>
  <c r="D24" i="5"/>
  <c r="D30" i="5"/>
  <c r="R20" i="5"/>
  <c r="R22" i="5"/>
  <c r="P28" i="5"/>
  <c r="B40" i="5"/>
  <c r="F40" i="5" s="1"/>
  <c r="B28" i="5"/>
  <c r="P46" i="5"/>
  <c r="P36" i="5"/>
  <c r="T36" i="5" s="1"/>
  <c r="P22" i="5"/>
  <c r="I65" i="5"/>
  <c r="P55" i="5"/>
  <c r="P44" i="5"/>
  <c r="T44" i="5" s="1"/>
  <c r="P42" i="5"/>
  <c r="T42" i="5" s="1"/>
  <c r="P40" i="5"/>
  <c r="P38" i="5"/>
  <c r="T38" i="5" s="1"/>
  <c r="B38" i="5"/>
  <c r="P34" i="5"/>
  <c r="P32" i="5"/>
  <c r="T32" i="5" s="1"/>
  <c r="B49" i="5"/>
  <c r="P30" i="5"/>
  <c r="T30" i="5" s="1"/>
  <c r="P26" i="5"/>
  <c r="P20" i="5"/>
  <c r="B20" i="5"/>
  <c r="F20" i="5" s="1"/>
  <c r="T24" i="5" l="1"/>
  <c r="F22" i="5"/>
  <c r="F34" i="5"/>
  <c r="K57" i="5"/>
  <c r="I57" i="5"/>
  <c r="F55" i="5"/>
  <c r="M49" i="5"/>
  <c r="F38" i="5"/>
  <c r="T34" i="5"/>
  <c r="T46" i="5"/>
  <c r="F26" i="5"/>
  <c r="T40" i="5"/>
  <c r="F28" i="5"/>
  <c r="T28" i="5"/>
  <c r="R65" i="5"/>
  <c r="F49" i="5"/>
  <c r="T20" i="5"/>
  <c r="F24" i="5"/>
  <c r="M65" i="5"/>
  <c r="T55" i="5"/>
  <c r="D65" i="5"/>
  <c r="F30" i="5"/>
  <c r="T22" i="5"/>
  <c r="B65" i="5"/>
  <c r="T26" i="5"/>
  <c r="P65" i="5"/>
  <c r="M57" i="5" l="1"/>
  <c r="T65" i="5"/>
  <c r="R49" i="5"/>
  <c r="T49" i="5" s="1"/>
  <c r="F65" i="5"/>
  <c r="B57" i="5"/>
  <c r="F57" i="5" s="1"/>
  <c r="P57" i="5"/>
  <c r="T57" i="5" s="1"/>
</calcChain>
</file>

<file path=xl/sharedStrings.xml><?xml version="1.0" encoding="utf-8"?>
<sst xmlns="http://schemas.openxmlformats.org/spreadsheetml/2006/main" count="112" uniqueCount="48">
  <si>
    <t>PREPARED BY Amanda Bolin</t>
  </si>
  <si>
    <t>MISSOURI DEPARTMENT OF REVENUE</t>
  </si>
  <si>
    <t>ADMINISTRATION DIVISION</t>
  </si>
  <si>
    <t>FINANCIAL SERVICES BUREAU</t>
  </si>
  <si>
    <t>MONTHLY GENERAL REVENUE REPORT</t>
  </si>
  <si>
    <t>MONTH ENDED JUNE 2026</t>
  </si>
  <si>
    <t xml:space="preserve">    </t>
  </si>
  <si>
    <t>PERCENT OF</t>
  </si>
  <si>
    <t>FISCAL</t>
  </si>
  <si>
    <t>LAST 3 MONTHS</t>
  </si>
  <si>
    <t>JUNE</t>
  </si>
  <si>
    <t>INCREASE</t>
  </si>
  <si>
    <t>YEAR-TO-DATE</t>
  </si>
  <si>
    <t>APRIL - JUNE</t>
  </si>
  <si>
    <t>(DECREASE)</t>
  </si>
  <si>
    <t>Sales and Use Tax</t>
  </si>
  <si>
    <t>%</t>
  </si>
  <si>
    <t>Income Tax - Individual</t>
  </si>
  <si>
    <t>Pass Through Entity Tax</t>
  </si>
  <si>
    <t>Corporate Income and Franchise Tax</t>
  </si>
  <si>
    <t>County Foreign Insurance</t>
  </si>
  <si>
    <t>Liquor</t>
  </si>
  <si>
    <t>Beer</t>
  </si>
  <si>
    <t>Inheritance/Estate</t>
  </si>
  <si>
    <t>All Other Taxes</t>
  </si>
  <si>
    <t>Interest</t>
  </si>
  <si>
    <t>Licenses, Fees, &amp; Permits</t>
  </si>
  <si>
    <t>Sales, Services, Leases, &amp; Rentals</t>
  </si>
  <si>
    <t>Refunds</t>
  </si>
  <si>
    <t>Interagency Billings/Inventory</t>
  </si>
  <si>
    <t>All Other Receipts</t>
  </si>
  <si>
    <t>Total Collections</t>
  </si>
  <si>
    <t xml:space="preserve">Refund Expenditures </t>
  </si>
  <si>
    <t>Debt Offset Escrow</t>
  </si>
  <si>
    <t>Total Refunds</t>
  </si>
  <si>
    <t>Total Collections Net of Refunds</t>
  </si>
  <si>
    <t>The collection amounts may include or be subject to prior period adjustments, therefore, this report may not match subsequently published fiscal year amounts/reports.</t>
  </si>
  <si>
    <t>Other</t>
  </si>
  <si>
    <t xml:space="preserve">DATE PREPARED: </t>
  </si>
  <si>
    <t>SOURCE:  SAM II</t>
  </si>
  <si>
    <t>Tara Ronimous</t>
  </si>
  <si>
    <t>PREPARED BY</t>
  </si>
  <si>
    <t>THE MISSOURI DIRECTOR OF REVENUE</t>
  </si>
  <si>
    <t>MONTH ENDED JANUARY 31, 2017</t>
  </si>
  <si>
    <t>MONTH</t>
  </si>
  <si>
    <t xml:space="preserve">November to January </t>
  </si>
  <si>
    <t>DATE PREPARED:  Febuary 1, 2017</t>
  </si>
  <si>
    <t>Kandyce Kraft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</si>
</sst>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44" formatCode="_(&quot;$&quot;* #,##0.00_);_(&quot;$&quot;* \(#,##0.00\);_(&quot;$&quot;* &quot;-&quot;??_);_(@_)"/>
    <numFmt numFmtId="164" formatCode="&quot;$&quot;#,##0"/>
  </numFmts>
  <fonts count="7" x14ac:knownFonts="1">
    <font>
      <sz val="12"/>
      <name val="Arial"/>
    </font>
    <font>
      <sz val="10"/>
      <name val="Arial"/>
      <family val="2"/>
    </font>
    <font>
      <b/>
      <sz val="13"/>
      <name val="Arial"/>
      <family val="2"/>
    </font>
    <font>
      <sz val="13"/>
      <name val="Arial"/>
      <family val="2"/>
    </font>
    <font>
      <u/>
      <sz val="13"/>
      <name val="Arial"/>
      <family val="2"/>
    </font>
    <font>
      <sz val="13"/>
      <name val="Univers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4">
    <xf numFmtId="5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5" fontId="6" fillId="0" borderId="0"/>
  </cellStyleXfs>
  <cellXfs count="135">
    <xf numFmtId="5" fontId="0" fillId="0" borderId="0" xfId="0"/>
    <xf numFmtId="5" fontId="2" fillId="0" borderId="0" xfId="0" applyFont="1" applyBorder="1"/>
    <xf numFmtId="5" fontId="2" fillId="0" borderId="0" xfId="0" applyFont="1"/>
    <xf numFmtId="5" fontId="3" fillId="0" borderId="0" xfId="0" applyFont="1"/>
    <xf numFmtId="5" fontId="3" fillId="0" borderId="0" xfId="0" applyFont="1" applyAlignment="1">
      <alignment horizontal="centerContinuous"/>
    </xf>
    <xf numFmtId="5" fontId="3" fillId="0" borderId="0" xfId="0" applyFont="1" applyAlignment="1">
      <alignment horizontal="center"/>
    </xf>
    <xf numFmtId="5" fontId="3" fillId="0" borderId="1" xfId="0" applyFont="1" applyBorder="1" applyAlignment="1" applyProtection="1">
      <alignment horizontal="centerContinuous"/>
    </xf>
    <xf numFmtId="5" fontId="3" fillId="0" borderId="1" xfId="0" applyFont="1" applyBorder="1" applyAlignment="1">
      <alignment horizontal="centerContinuous"/>
    </xf>
    <xf numFmtId="0" fontId="4" fillId="0" borderId="0" xfId="0" applyNumberFormat="1" applyFont="1"/>
    <xf numFmtId="0" fontId="3" fillId="0" borderId="0" xfId="0" applyNumberFormat="1" applyFont="1"/>
    <xf numFmtId="0" fontId="4" fillId="0" borderId="0" xfId="0" applyNumberFormat="1" applyFont="1" applyAlignment="1">
      <alignment horizontal="center"/>
    </xf>
    <xf numFmtId="5" fontId="4" fillId="0" borderId="0" xfId="0" applyFont="1" applyAlignment="1">
      <alignment horizontal="center"/>
    </xf>
    <xf numFmtId="5" fontId="4" fillId="0" borderId="0" xfId="0" applyFont="1"/>
    <xf numFmtId="5" fontId="3" fillId="0" borderId="0" xfId="0" applyFont="1" applyBorder="1"/>
    <xf numFmtId="5" fontId="3" fillId="0" borderId="0" xfId="0" applyFont="1" applyAlignment="1">
      <alignment horizontal="left"/>
    </xf>
    <xf numFmtId="5" fontId="5" fillId="0" borderId="0" xfId="0" applyFont="1"/>
    <xf numFmtId="5" fontId="3" fillId="0" borderId="0" xfId="0" applyFont="1" applyAlignment="1">
      <alignment horizontal="right"/>
    </xf>
    <xf numFmtId="2" fontId="3" fillId="0" borderId="0" xfId="2" applyNumberFormat="1" applyFont="1"/>
    <xf numFmtId="0" fontId="4" fillId="2" borderId="0" xfId="0" quotePrefix="1" applyNumberFormat="1" applyFont="1" applyFill="1" applyAlignment="1" applyProtection="1">
      <alignment horizontal="center"/>
      <protection locked="0"/>
    </xf>
    <xf numFmtId="0" fontId="4" fillId="2" borderId="0" xfId="1" applyNumberFormat="1" applyFont="1" applyFill="1" applyAlignment="1" applyProtection="1">
      <alignment horizontal="center"/>
      <protection locked="0"/>
    </xf>
    <xf numFmtId="0" fontId="4" fillId="2" borderId="0" xfId="0" applyNumberFormat="1" applyFont="1" applyFill="1" applyAlignment="1" applyProtection="1">
      <alignment horizontal="center"/>
      <protection locked="0"/>
    </xf>
    <xf numFmtId="5" fontId="3" fillId="2" borderId="0" xfId="0" applyFont="1" applyFill="1" applyProtection="1">
      <protection locked="0"/>
    </xf>
    <xf numFmtId="5" fontId="2" fillId="0" borderId="0" xfId="0" applyFont="1" applyAlignment="1">
      <alignment horizontal="center"/>
    </xf>
    <xf numFmtId="5" fontId="3" fillId="3" borderId="0" xfId="0" applyFont="1" applyFill="1"/>
    <xf numFmtId="5" fontId="3" fillId="3" borderId="0" xfId="0" applyFont="1" applyFill="1" applyAlignment="1">
      <alignment horizontal="right"/>
    </xf>
    <xf numFmtId="5" fontId="2" fillId="3" borderId="0" xfId="0" applyFont="1" applyFill="1" applyBorder="1"/>
    <xf numFmtId="5" fontId="2" fillId="3" borderId="0" xfId="0" applyFont="1" applyFill="1"/>
    <xf numFmtId="5" fontId="2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"/>
    </xf>
    <xf numFmtId="5" fontId="3" fillId="3" borderId="0" xfId="0" applyFont="1" applyFill="1" applyAlignment="1">
      <alignment horizontal="centerContinuous"/>
    </xf>
    <xf numFmtId="5" fontId="3" fillId="3" borderId="1" xfId="0" applyFont="1" applyFill="1" applyBorder="1" applyAlignment="1" applyProtection="1">
      <alignment horizontal="centerContinuous"/>
    </xf>
    <xf numFmtId="5" fontId="3" fillId="3" borderId="1" xfId="0" applyFont="1" applyFill="1" applyBorder="1" applyAlignment="1">
      <alignment horizontal="centerContinuous"/>
    </xf>
    <xf numFmtId="0" fontId="3" fillId="3" borderId="5" xfId="0" quotePrefix="1" applyNumberFormat="1" applyFont="1" applyFill="1" applyBorder="1" applyAlignment="1" applyProtection="1">
      <alignment horizontal="center"/>
      <protection locked="0"/>
    </xf>
    <xf numFmtId="0" fontId="4" fillId="3" borderId="0" xfId="0" applyNumberFormat="1" applyFont="1" applyFill="1"/>
    <xf numFmtId="0" fontId="3" fillId="3" borderId="5" xfId="1" applyNumberFormat="1" applyFont="1" applyFill="1" applyBorder="1" applyAlignment="1" applyProtection="1">
      <alignment horizontal="center"/>
      <protection locked="0"/>
    </xf>
    <xf numFmtId="0" fontId="3" fillId="3" borderId="0" xfId="0" applyNumberFormat="1" applyFont="1" applyFill="1"/>
    <xf numFmtId="0" fontId="4" fillId="3" borderId="0" xfId="0" applyNumberFormat="1" applyFont="1" applyFill="1" applyAlignment="1">
      <alignment horizontal="center"/>
    </xf>
    <xf numFmtId="5" fontId="4" fillId="3" borderId="0" xfId="0" applyFont="1" applyFill="1" applyAlignment="1">
      <alignment horizontal="center"/>
    </xf>
    <xf numFmtId="5" fontId="4" fillId="3" borderId="0" xfId="0" applyFont="1" applyFill="1"/>
    <xf numFmtId="164" fontId="3" fillId="3" borderId="0" xfId="0" applyNumberFormat="1" applyFont="1" applyFill="1" applyProtection="1"/>
    <xf numFmtId="3" fontId="3" fillId="3" borderId="0" xfId="0" applyNumberFormat="1" applyFont="1" applyFill="1" applyProtection="1"/>
    <xf numFmtId="37" fontId="3" fillId="3" borderId="0" xfId="0" applyNumberFormat="1" applyFont="1" applyFill="1" applyProtection="1"/>
    <xf numFmtId="5" fontId="3" fillId="3" borderId="0" xfId="0" applyFont="1" applyFill="1" applyBorder="1"/>
    <xf numFmtId="37" fontId="3" fillId="3" borderId="2" xfId="0" applyNumberFormat="1" applyFont="1" applyFill="1" applyBorder="1" applyProtection="1"/>
    <xf numFmtId="37" fontId="3" fillId="3" borderId="0" xfId="0" applyNumberFormat="1" applyFont="1" applyFill="1" applyBorder="1" applyProtection="1"/>
    <xf numFmtId="3" fontId="3" fillId="3" borderId="0" xfId="0" applyNumberFormat="1" applyFont="1" applyFill="1" applyBorder="1" applyProtection="1"/>
    <xf numFmtId="3" fontId="3" fillId="3" borderId="2" xfId="0" applyNumberFormat="1" applyFont="1" applyFill="1" applyBorder="1"/>
    <xf numFmtId="3" fontId="3" fillId="3" borderId="2" xfId="0" applyNumberFormat="1" applyFont="1" applyFill="1" applyBorder="1" applyProtection="1"/>
    <xf numFmtId="5" fontId="3" fillId="3" borderId="0" xfId="0" applyFont="1" applyFill="1" applyAlignment="1"/>
    <xf numFmtId="5" fontId="1" fillId="3" borderId="0" xfId="0" applyFont="1" applyFill="1" applyAlignment="1"/>
    <xf numFmtId="5" fontId="3" fillId="3" borderId="0" xfId="0" applyFont="1" applyFill="1" applyAlignment="1">
      <alignment horizontal="left"/>
    </xf>
    <xf numFmtId="5" fontId="3" fillId="3" borderId="0" xfId="0" applyFont="1" applyFill="1" applyProtection="1">
      <protection locked="0"/>
    </xf>
    <xf numFmtId="14" fontId="3" fillId="3" borderId="0" xfId="0" applyNumberFormat="1" applyFont="1" applyFill="1"/>
    <xf numFmtId="2" fontId="3" fillId="3" borderId="0" xfId="2" applyNumberFormat="1" applyFont="1" applyFill="1"/>
    <xf numFmtId="5" fontId="5" fillId="3" borderId="0" xfId="0" applyFont="1" applyFill="1"/>
    <xf numFmtId="39" fontId="3" fillId="3" borderId="0" xfId="0" applyNumberFormat="1" applyFont="1" applyFill="1"/>
    <xf numFmtId="39" fontId="1" fillId="3" borderId="0" xfId="0" applyNumberFormat="1" applyFont="1" applyFill="1" applyAlignment="1"/>
    <xf numFmtId="39" fontId="3" fillId="3" borderId="0" xfId="0" applyNumberFormat="1" applyFont="1" applyFill="1" applyAlignment="1">
      <alignment horizontal="left"/>
    </xf>
    <xf numFmtId="5" fontId="3" fillId="3" borderId="0" xfId="0" applyNumberFormat="1" applyFont="1" applyFill="1" applyProtection="1"/>
    <xf numFmtId="5" fontId="3" fillId="3" borderId="0" xfId="0" applyNumberFormat="1" applyFont="1" applyFill="1" applyProtection="1">
      <protection locked="0"/>
    </xf>
    <xf numFmtId="39" fontId="3" fillId="3" borderId="0" xfId="0" applyNumberFormat="1" applyFont="1" applyFill="1" applyProtection="1"/>
    <xf numFmtId="37" fontId="3" fillId="3" borderId="0" xfId="0" applyNumberFormat="1" applyFont="1" applyFill="1" applyProtection="1">
      <protection locked="0"/>
    </xf>
    <xf numFmtId="3" fontId="3" fillId="3" borderId="0" xfId="0" applyNumberFormat="1" applyFont="1" applyFill="1"/>
    <xf numFmtId="37" fontId="3" fillId="3" borderId="0" xfId="0" applyNumberFormat="1" applyFont="1" applyFill="1" applyBorder="1" applyProtection="1">
      <protection locked="0"/>
    </xf>
    <xf numFmtId="39" fontId="3" fillId="3" borderId="0" xfId="0" applyNumberFormat="1" applyFont="1" applyFill="1" applyBorder="1"/>
    <xf numFmtId="3" fontId="3" fillId="3" borderId="0" xfId="0" applyNumberFormat="1" applyFont="1" applyFill="1" applyBorder="1"/>
    <xf numFmtId="37" fontId="3" fillId="3" borderId="2" xfId="0" applyNumberFormat="1" applyFont="1" applyFill="1" applyBorder="1" applyProtection="1">
      <protection locked="0"/>
    </xf>
    <xf numFmtId="5" fontId="4" fillId="3" borderId="0" xfId="0" applyFont="1" applyFill="1" applyBorder="1"/>
    <xf numFmtId="39" fontId="3" fillId="3" borderId="2" xfId="0" applyNumberFormat="1" applyFont="1" applyFill="1" applyBorder="1" applyProtection="1"/>
    <xf numFmtId="3" fontId="3" fillId="3" borderId="4" xfId="0" applyNumberFormat="1" applyFont="1" applyFill="1" applyBorder="1"/>
    <xf numFmtId="37" fontId="3" fillId="3" borderId="0" xfId="0" applyNumberFormat="1" applyFont="1" applyFill="1"/>
    <xf numFmtId="39" fontId="3" fillId="3" borderId="0" xfId="0" applyNumberFormat="1" applyFont="1" applyFill="1" applyBorder="1" applyProtection="1"/>
    <xf numFmtId="39" fontId="4" fillId="3" borderId="0" xfId="0" applyNumberFormat="1" applyFont="1" applyFill="1" applyBorder="1" applyProtection="1"/>
    <xf numFmtId="5" fontId="2" fillId="3" borderId="0" xfId="0" applyFont="1" applyFill="1" applyAlignment="1">
      <alignment horizontal="left"/>
    </xf>
    <xf numFmtId="164" fontId="3" fillId="3" borderId="2" xfId="0" applyNumberFormat="1" applyFont="1" applyFill="1" applyBorder="1" applyProtection="1"/>
    <xf numFmtId="5" fontId="3" fillId="3" borderId="0" xfId="0" applyNumberFormat="1" applyFont="1" applyFill="1" applyBorder="1" applyProtection="1"/>
    <xf numFmtId="5" fontId="3" fillId="3" borderId="2" xfId="0" applyNumberFormat="1" applyFont="1" applyFill="1" applyBorder="1" applyProtection="1"/>
    <xf numFmtId="3" fontId="3" fillId="3" borderId="2" xfId="0" applyNumberFormat="1" applyFont="1" applyFill="1" applyBorder="1" applyProtection="1">
      <protection locked="0"/>
    </xf>
    <xf numFmtId="3" fontId="3" fillId="3" borderId="0" xfId="0" applyNumberFormat="1" applyFont="1" applyFill="1" applyBorder="1" applyProtection="1">
      <protection locked="0"/>
    </xf>
    <xf numFmtId="39" fontId="3" fillId="3" borderId="4" xfId="0" applyNumberFormat="1" applyFont="1" applyFill="1" applyBorder="1" applyProtection="1"/>
    <xf numFmtId="37" fontId="3" fillId="3" borderId="0" xfId="0" applyNumberFormat="1" applyFont="1" applyFill="1" applyBorder="1"/>
    <xf numFmtId="164" fontId="3" fillId="3" borderId="3" xfId="0" applyNumberFormat="1" applyFont="1" applyFill="1" applyBorder="1"/>
    <xf numFmtId="39" fontId="3" fillId="3" borderId="3" xfId="0" applyNumberFormat="1" applyFont="1" applyFill="1" applyBorder="1" applyProtection="1"/>
    <xf numFmtId="5" fontId="3" fillId="3" borderId="3" xfId="0" applyNumberFormat="1" applyFont="1" applyFill="1" applyBorder="1"/>
    <xf numFmtId="164" fontId="3" fillId="0" borderId="0" xfId="0" applyNumberFormat="1" applyFont="1" applyProtection="1"/>
    <xf numFmtId="5" fontId="3" fillId="0" borderId="0" xfId="0" applyNumberFormat="1" applyFont="1" applyProtection="1"/>
    <xf numFmtId="5" fontId="3" fillId="0" borderId="0" xfId="0" applyNumberFormat="1" applyFont="1" applyFill="1" applyProtection="1">
      <protection locked="0"/>
    </xf>
    <xf numFmtId="39" fontId="3" fillId="0" borderId="0" xfId="0" applyNumberFormat="1" applyFont="1" applyProtection="1"/>
    <xf numFmtId="3" fontId="3" fillId="0" borderId="0" xfId="0" applyNumberFormat="1" applyFont="1" applyProtection="1"/>
    <xf numFmtId="37" fontId="3" fillId="0" borderId="0" xfId="0" applyNumberFormat="1" applyFont="1" applyProtection="1"/>
    <xf numFmtId="37" fontId="3" fillId="0" borderId="0" xfId="0" applyNumberFormat="1" applyFont="1" applyFill="1" applyProtection="1">
      <protection locked="0"/>
    </xf>
    <xf numFmtId="3" fontId="3" fillId="0" borderId="0" xfId="0" applyNumberFormat="1" applyFont="1"/>
    <xf numFmtId="37" fontId="3" fillId="0" borderId="0" xfId="0" applyNumberFormat="1" applyFont="1" applyBorder="1" applyProtection="1"/>
    <xf numFmtId="37" fontId="3" fillId="0" borderId="0" xfId="0" applyNumberFormat="1" applyFont="1" applyFill="1" applyBorder="1" applyProtection="1">
      <protection locked="0"/>
    </xf>
    <xf numFmtId="3" fontId="3" fillId="0" borderId="0" xfId="0" applyNumberFormat="1" applyFont="1" applyBorder="1"/>
    <xf numFmtId="37" fontId="3" fillId="0" borderId="2" xfId="0" applyNumberFormat="1" applyFont="1" applyFill="1" applyBorder="1" applyProtection="1">
      <protection locked="0"/>
    </xf>
    <xf numFmtId="5" fontId="4" fillId="0" borderId="0" xfId="0" applyFont="1" applyBorder="1"/>
    <xf numFmtId="39" fontId="3" fillId="0" borderId="2" xfId="0" applyNumberFormat="1" applyFont="1" applyBorder="1" applyProtection="1"/>
    <xf numFmtId="37" fontId="3" fillId="0" borderId="2" xfId="0" applyNumberFormat="1" applyFont="1" applyBorder="1" applyProtection="1"/>
    <xf numFmtId="3" fontId="3" fillId="0" borderId="4" xfId="0" applyNumberFormat="1" applyFont="1" applyBorder="1"/>
    <xf numFmtId="37" fontId="3" fillId="0" borderId="0" xfId="0" applyNumberFormat="1" applyFont="1" applyFill="1"/>
    <xf numFmtId="39" fontId="3" fillId="0" borderId="0" xfId="0" applyNumberFormat="1" applyFont="1" applyBorder="1" applyProtection="1"/>
    <xf numFmtId="10" fontId="4" fillId="0" borderId="0" xfId="0" applyNumberFormat="1" applyFont="1" applyBorder="1" applyProtection="1"/>
    <xf numFmtId="37" fontId="3" fillId="0" borderId="0" xfId="0" applyNumberFormat="1" applyFont="1"/>
    <xf numFmtId="5" fontId="2" fillId="0" borderId="0" xfId="0" applyFont="1" applyAlignment="1">
      <alignment horizontal="left"/>
    </xf>
    <xf numFmtId="164" fontId="3" fillId="0" borderId="2" xfId="0" applyNumberFormat="1" applyFont="1" applyBorder="1" applyProtection="1"/>
    <xf numFmtId="5" fontId="3" fillId="0" borderId="0" xfId="0" applyNumberFormat="1" applyFont="1" applyBorder="1" applyProtection="1"/>
    <xf numFmtId="164" fontId="3" fillId="0" borderId="2" xfId="0" applyNumberFormat="1" applyFont="1" applyFill="1" applyBorder="1" applyProtection="1"/>
    <xf numFmtId="5" fontId="3" fillId="0" borderId="2" xfId="0" applyNumberFormat="1" applyFont="1" applyBorder="1" applyProtection="1"/>
    <xf numFmtId="5" fontId="3" fillId="0" borderId="2" xfId="0" applyNumberFormat="1" applyFont="1" applyFill="1" applyBorder="1" applyProtection="1"/>
    <xf numFmtId="3" fontId="3" fillId="0" borderId="0" xfId="0" applyNumberFormat="1" applyFont="1" applyBorder="1" applyProtection="1"/>
    <xf numFmtId="3" fontId="3" fillId="0" borderId="0" xfId="0" applyNumberFormat="1" applyFont="1" applyFill="1" applyBorder="1" applyProtection="1"/>
    <xf numFmtId="37" fontId="3" fillId="0" borderId="0" xfId="0" applyNumberFormat="1" applyFont="1" applyFill="1" applyBorder="1" applyProtection="1"/>
    <xf numFmtId="3" fontId="3" fillId="0" borderId="2" xfId="0" applyNumberFormat="1" applyFont="1" applyFill="1" applyBorder="1"/>
    <xf numFmtId="3" fontId="3" fillId="0" borderId="2" xfId="0" applyNumberFormat="1" applyFont="1" applyFill="1" applyBorder="1" applyProtection="1">
      <protection locked="0"/>
    </xf>
    <xf numFmtId="3" fontId="3" fillId="0" borderId="2" xfId="0" applyNumberFormat="1" applyFont="1" applyBorder="1"/>
    <xf numFmtId="3" fontId="3" fillId="0" borderId="2" xfId="0" applyNumberFormat="1" applyFont="1" applyBorder="1" applyProtection="1"/>
    <xf numFmtId="37" fontId="3" fillId="0" borderId="0" xfId="0" applyNumberFormat="1" applyFont="1" applyFill="1" applyBorder="1"/>
    <xf numFmtId="37" fontId="3" fillId="0" borderId="0" xfId="0" applyNumberFormat="1" applyFont="1" applyBorder="1"/>
    <xf numFmtId="164" fontId="3" fillId="0" borderId="3" xfId="0" applyNumberFormat="1" applyFont="1" applyBorder="1"/>
    <xf numFmtId="39" fontId="3" fillId="0" borderId="3" xfId="0" applyNumberFormat="1" applyFont="1" applyBorder="1" applyProtection="1"/>
    <xf numFmtId="5" fontId="3" fillId="0" borderId="3" xfId="0" applyNumberFormat="1" applyFont="1" applyBorder="1"/>
    <xf numFmtId="5" fontId="3" fillId="0" borderId="3" xfId="0" applyNumberFormat="1" applyFont="1" applyFill="1" applyBorder="1"/>
    <xf numFmtId="5" fontId="2" fillId="3" borderId="0" xfId="0" applyFont="1" applyFill="1" applyAlignment="1">
      <alignment horizontal="center"/>
    </xf>
    <xf numFmtId="5" fontId="0" fillId="3" borderId="0" xfId="0" applyFill="1" applyAlignment="1">
      <alignment horizontal="center"/>
    </xf>
    <xf numFmtId="5" fontId="2" fillId="3" borderId="0" xfId="0" applyFont="1" applyFill="1" applyAlignment="1" applyProtection="1">
      <alignment horizontal="center"/>
      <protection locked="0"/>
    </xf>
    <xf numFmtId="5" fontId="0" fillId="3" borderId="0" xfId="0" applyFill="1" applyAlignment="1" applyProtection="1">
      <alignment horizontal="center"/>
      <protection locked="0"/>
    </xf>
    <xf numFmtId="5" fontId="3" fillId="3" borderId="1" xfId="0" applyFont="1" applyFill="1" applyBorder="1" applyAlignment="1" applyProtection="1">
      <alignment horizontal="center"/>
      <protection locked="0"/>
    </xf>
    <xf numFmtId="5" fontId="0" fillId="3" borderId="1" xfId="0" applyFill="1" applyBorder="1" applyAlignment="1" applyProtection="1">
      <alignment horizontal="center"/>
      <protection locked="0"/>
    </xf>
    <xf numFmtId="5" fontId="3" fillId="2" borderId="1" xfId="0" applyFont="1" applyFill="1" applyBorder="1" applyAlignment="1" applyProtection="1">
      <alignment horizontal="center"/>
      <protection locked="0"/>
    </xf>
    <xf numFmtId="5" fontId="0" fillId="0" borderId="1" xfId="0" applyBorder="1" applyAlignment="1">
      <alignment horizontal="center"/>
    </xf>
    <xf numFmtId="5" fontId="2" fillId="0" borderId="0" xfId="0" applyFont="1" applyAlignment="1">
      <alignment horizontal="center"/>
    </xf>
    <xf numFmtId="5" fontId="0" fillId="0" borderId="0" xfId="0" applyAlignment="1">
      <alignment horizontal="center"/>
    </xf>
    <xf numFmtId="5" fontId="2" fillId="2" borderId="0" xfId="0" applyFont="1" applyFill="1" applyAlignment="1" applyProtection="1">
      <alignment horizontal="center"/>
      <protection locked="0"/>
    </xf>
    <xf numFmtId="5" fontId="0" fillId="2" borderId="0" xfId="0" applyFill="1" applyAlignment="1" applyProtection="1">
      <alignment horizontal="center"/>
      <protection locked="0"/>
    </xf>
  </cellXfs>
  <cellStyles count="4">
    <cellStyle name="Currency" xfId="1" builtinId="4"/>
    <cellStyle name="Normal" xfId="0" builtinId="0"/>
    <cellStyle name="Normal 2" xfId="3" xr:uid="{7090FA04-1450-4B79-B60B-EAB61BD4EC41}"/>
    <cellStyle name="Percent" xfId="2" builtinId="5"/>
  </cellStyles>
  <dxfs count="0"/>
  <tableStyles count="0" defaultTableStyle="TableStyleMedium9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4:U88"/>
  <sheetViews>
    <sheetView showGridLines="0" tabSelected="1" topLeftCell="A17" zoomScale="70" zoomScaleNormal="70" workbookViewId="0">
      <selection activeCell="B21" sqref="B21"/>
    </sheetView>
  </sheetViews>
  <sheetFormatPr defaultColWidth="11.44140625" defaultRowHeight="16.5" x14ac:dyDescent="0.25"/>
  <cols>
    <col min="1" max="1" width="33.33203125" style="23" customWidth="1"/>
    <col min="2" max="2" width="18.21875" style="23" customWidth="1"/>
    <col min="3" max="3" width="2.6640625" style="23" customWidth="1"/>
    <col min="4" max="4" width="17.21875" style="23" customWidth="1"/>
    <col min="5" max="5" width="2.21875" style="23" customWidth="1"/>
    <col min="6" max="6" width="14.77734375" style="23" customWidth="1"/>
    <col min="7" max="8" width="2.6640625" style="23" customWidth="1"/>
    <col min="9" max="9" width="17.21875" style="23" bestFit="1" customWidth="1"/>
    <col min="10" max="10" width="2.6640625" style="23" customWidth="1"/>
    <col min="11" max="11" width="16.44140625" style="23" customWidth="1"/>
    <col min="12" max="12" width="2.6640625" style="23" customWidth="1"/>
    <col min="13" max="13" width="12.44140625" style="23" bestFit="1" customWidth="1"/>
    <col min="14" max="15" width="2.6640625" style="23" customWidth="1"/>
    <col min="16" max="16" width="17.33203125" style="23" customWidth="1"/>
    <col min="17" max="17" width="2.6640625" style="23" customWidth="1"/>
    <col min="18" max="18" width="16.77734375" style="23" bestFit="1" customWidth="1"/>
    <col min="19" max="19" width="0.88671875" style="23" customWidth="1"/>
    <col min="20" max="20" width="13" style="23" customWidth="1"/>
    <col min="21" max="21" width="3.33203125" style="23" customWidth="1"/>
    <col min="22" max="16384" width="11.44140625" style="23"/>
  </cols>
  <sheetData>
    <row r="4" spans="1:21" x14ac:dyDescent="0.25">
      <c r="M4" s="24"/>
    </row>
    <row r="8" spans="1:21" x14ac:dyDescent="0.25">
      <c r="A8" s="25"/>
      <c r="B8" s="26"/>
      <c r="C8" s="26"/>
      <c r="D8" s="26"/>
      <c r="E8" s="26"/>
      <c r="F8" s="26"/>
      <c r="G8" s="26"/>
      <c r="H8" s="26"/>
      <c r="I8" s="26"/>
    </row>
    <row r="9" spans="1:21" x14ac:dyDescent="0.25">
      <c r="A9" s="123" t="s">
        <v>0</v>
      </c>
      <c r="B9" s="124"/>
      <c r="C9" s="124"/>
      <c r="D9" s="124"/>
      <c r="E9" s="124"/>
      <c r="F9" s="124"/>
      <c r="G9" s="124"/>
      <c r="H9" s="124"/>
      <c r="I9" s="124"/>
      <c r="J9" s="124"/>
      <c r="K9" s="124"/>
      <c r="L9" s="124"/>
      <c r="M9" s="124"/>
      <c r="N9" s="124"/>
      <c r="O9" s="124"/>
      <c r="P9" s="124"/>
      <c r="Q9" s="124"/>
      <c r="R9" s="124"/>
      <c r="S9" s="124"/>
      <c r="T9" s="124"/>
      <c r="U9" s="124"/>
    </row>
    <row r="10" spans="1:21" ht="15" customHeight="1" x14ac:dyDescent="0.25">
      <c r="A10" s="123" t="s">
        <v>1</v>
      </c>
      <c r="B10" s="124"/>
      <c r="C10" s="124"/>
      <c r="D10" s="124"/>
      <c r="E10" s="124"/>
      <c r="F10" s="124"/>
      <c r="G10" s="124"/>
      <c r="H10" s="124"/>
      <c r="I10" s="124"/>
      <c r="J10" s="124"/>
      <c r="K10" s="124"/>
      <c r="L10" s="124"/>
      <c r="M10" s="124"/>
      <c r="N10" s="124"/>
      <c r="O10" s="124"/>
      <c r="P10" s="124"/>
      <c r="Q10" s="124"/>
      <c r="R10" s="124"/>
      <c r="S10" s="124"/>
      <c r="T10" s="124"/>
      <c r="U10" s="124"/>
    </row>
    <row r="11" spans="1:21" ht="15" customHeight="1" x14ac:dyDescent="0.25">
      <c r="A11" s="123" t="s">
        <v>2</v>
      </c>
      <c r="B11" s="124"/>
      <c r="C11" s="124"/>
      <c r="D11" s="124"/>
      <c r="E11" s="124"/>
      <c r="F11" s="124"/>
      <c r="G11" s="124"/>
      <c r="H11" s="124"/>
      <c r="I11" s="124"/>
      <c r="J11" s="124"/>
      <c r="K11" s="124"/>
      <c r="L11" s="124"/>
      <c r="M11" s="124"/>
      <c r="N11" s="124"/>
      <c r="O11" s="124"/>
      <c r="P11" s="124"/>
      <c r="Q11" s="124"/>
      <c r="R11" s="124"/>
      <c r="S11" s="124"/>
      <c r="T11" s="124"/>
      <c r="U11" s="124"/>
    </row>
    <row r="12" spans="1:21" ht="15" customHeight="1" x14ac:dyDescent="0.25">
      <c r="A12" s="123" t="s">
        <v>3</v>
      </c>
      <c r="B12" s="123"/>
      <c r="C12" s="123"/>
      <c r="D12" s="123"/>
      <c r="E12" s="123"/>
      <c r="F12" s="123"/>
      <c r="G12" s="123"/>
      <c r="H12" s="123"/>
      <c r="I12" s="123"/>
      <c r="J12" s="123"/>
      <c r="K12" s="123"/>
      <c r="L12" s="123"/>
      <c r="M12" s="123"/>
      <c r="N12" s="123"/>
      <c r="O12" s="123"/>
      <c r="P12" s="123"/>
      <c r="Q12" s="123"/>
      <c r="R12" s="123"/>
      <c r="S12" s="123"/>
      <c r="T12" s="123"/>
      <c r="U12" s="123"/>
    </row>
    <row r="13" spans="1:21" x14ac:dyDescent="0.25">
      <c r="A13" s="123" t="s">
        <v>4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O13" s="124"/>
      <c r="P13" s="124"/>
      <c r="Q13" s="124"/>
      <c r="R13" s="124"/>
      <c r="S13" s="124"/>
      <c r="T13" s="124"/>
      <c r="U13" s="124"/>
    </row>
    <row r="14" spans="1:21" x14ac:dyDescent="0.25">
      <c r="A14" s="125" t="s">
        <v>5</v>
      </c>
      <c r="B14" s="126"/>
      <c r="C14" s="126"/>
      <c r="D14" s="126"/>
      <c r="E14" s="126"/>
      <c r="F14" s="126"/>
      <c r="G14" s="126"/>
      <c r="H14" s="126"/>
      <c r="I14" s="126"/>
      <c r="J14" s="126"/>
      <c r="K14" s="126"/>
      <c r="L14" s="126"/>
      <c r="M14" s="126"/>
      <c r="N14" s="126"/>
      <c r="O14" s="126"/>
      <c r="P14" s="126"/>
      <c r="Q14" s="126"/>
      <c r="R14" s="126"/>
      <c r="S14" s="126"/>
      <c r="T14" s="126"/>
      <c r="U14" s="126"/>
    </row>
    <row r="15" spans="1:21" x14ac:dyDescent="0.25">
      <c r="A15" s="26"/>
      <c r="B15" s="26"/>
      <c r="C15" s="26"/>
      <c r="D15" s="27" t="s">
        <v>6</v>
      </c>
      <c r="E15" s="26"/>
      <c r="F15" s="26"/>
      <c r="G15" s="26"/>
      <c r="H15" s="26"/>
      <c r="I15" s="26"/>
    </row>
    <row r="17" spans="1:21" x14ac:dyDescent="0.25">
      <c r="F17" s="28" t="s">
        <v>7</v>
      </c>
      <c r="I17" s="29" t="s">
        <v>8</v>
      </c>
      <c r="J17" s="29"/>
      <c r="K17" s="29"/>
      <c r="M17" s="28" t="s">
        <v>7</v>
      </c>
      <c r="P17" s="29" t="s">
        <v>9</v>
      </c>
      <c r="Q17" s="29"/>
      <c r="R17" s="29"/>
      <c r="T17" s="28" t="s">
        <v>7</v>
      </c>
    </row>
    <row r="18" spans="1:21" x14ac:dyDescent="0.25">
      <c r="B18" s="30" t="s">
        <v>10</v>
      </c>
      <c r="C18" s="30"/>
      <c r="D18" s="30"/>
      <c r="F18" s="28" t="s">
        <v>11</v>
      </c>
      <c r="I18" s="31" t="s">
        <v>12</v>
      </c>
      <c r="J18" s="31"/>
      <c r="K18" s="31"/>
      <c r="M18" s="28" t="s">
        <v>11</v>
      </c>
      <c r="P18" s="127" t="s">
        <v>13</v>
      </c>
      <c r="Q18" s="128"/>
      <c r="R18" s="128"/>
      <c r="T18" s="28" t="s">
        <v>11</v>
      </c>
    </row>
    <row r="19" spans="1:21" x14ac:dyDescent="0.25">
      <c r="B19" s="32">
        <v>2026</v>
      </c>
      <c r="C19" s="33"/>
      <c r="D19" s="34">
        <v>2025</v>
      </c>
      <c r="E19" s="35"/>
      <c r="F19" s="36" t="s">
        <v>14</v>
      </c>
      <c r="G19" s="35"/>
      <c r="H19" s="35"/>
      <c r="I19" s="32">
        <v>2026</v>
      </c>
      <c r="J19" s="33"/>
      <c r="K19" s="34">
        <v>2025</v>
      </c>
      <c r="M19" s="37" t="s">
        <v>14</v>
      </c>
      <c r="P19" s="32">
        <v>2026</v>
      </c>
      <c r="Q19" s="33"/>
      <c r="R19" s="34">
        <v>2025</v>
      </c>
      <c r="T19" s="37" t="s">
        <v>14</v>
      </c>
    </row>
    <row r="20" spans="1:21" x14ac:dyDescent="0.25">
      <c r="B20" s="39"/>
      <c r="D20" s="38"/>
    </row>
    <row r="21" spans="1:21" ht="16.5" customHeight="1" x14ac:dyDescent="0.25">
      <c r="A21" s="23" t="s">
        <v>15</v>
      </c>
      <c r="B21" s="39">
        <v>306798212.76999998</v>
      </c>
      <c r="C21" s="58"/>
      <c r="D21" s="59">
        <v>263239878.61000001</v>
      </c>
      <c r="F21" s="60">
        <v>16.547011945911628</v>
      </c>
      <c r="G21" s="55" t="s">
        <v>16</v>
      </c>
      <c r="I21" s="39">
        <v>3395196414.9200001</v>
      </c>
      <c r="K21" s="59">
        <v>3223363406.6199999</v>
      </c>
      <c r="M21" s="60">
        <v>5.3308605522758379</v>
      </c>
      <c r="N21" s="23" t="s">
        <v>16</v>
      </c>
      <c r="P21" s="39">
        <v>851636252.94999993</v>
      </c>
      <c r="R21" s="39">
        <v>788780625.50999999</v>
      </c>
      <c r="T21" s="60">
        <v>7.9687083337473625</v>
      </c>
      <c r="U21" s="23" t="s">
        <v>16</v>
      </c>
    </row>
    <row r="22" spans="1:21" ht="15" customHeight="1" x14ac:dyDescent="0.25">
      <c r="B22" s="40"/>
      <c r="C22" s="41"/>
      <c r="D22" s="61"/>
      <c r="F22" s="60"/>
      <c r="G22" s="55"/>
      <c r="I22" s="40"/>
      <c r="K22" s="61"/>
      <c r="M22" s="60"/>
      <c r="P22" s="39"/>
      <c r="R22" s="39"/>
    </row>
    <row r="23" spans="1:21" ht="15" customHeight="1" x14ac:dyDescent="0.25">
      <c r="A23" s="23" t="s">
        <v>17</v>
      </c>
      <c r="B23" s="40">
        <v>721862490.80999994</v>
      </c>
      <c r="C23" s="41"/>
      <c r="D23" s="61">
        <v>746443851.27999997</v>
      </c>
      <c r="F23" s="60">
        <v>-3.2931292056124479</v>
      </c>
      <c r="G23" s="55"/>
      <c r="I23" s="40">
        <v>9136872261.9599991</v>
      </c>
      <c r="K23" s="61">
        <v>9165090388.1200008</v>
      </c>
      <c r="M23" s="60">
        <v>-0.3078870470997071</v>
      </c>
      <c r="P23" s="40">
        <v>2745343904.6399999</v>
      </c>
      <c r="Q23" s="62"/>
      <c r="R23" s="40">
        <v>2940856296.0900002</v>
      </c>
      <c r="T23" s="60">
        <v>-6.6481450219088485</v>
      </c>
    </row>
    <row r="24" spans="1:21" ht="15" customHeight="1" x14ac:dyDescent="0.25">
      <c r="B24" s="40"/>
      <c r="C24" s="41"/>
      <c r="D24" s="61"/>
      <c r="F24" s="60"/>
      <c r="G24" s="55"/>
      <c r="I24" s="40"/>
      <c r="K24" s="61"/>
      <c r="M24" s="60"/>
      <c r="P24" s="40"/>
      <c r="Q24" s="62"/>
      <c r="R24" s="40"/>
      <c r="T24" s="60"/>
    </row>
    <row r="25" spans="1:21" ht="15" customHeight="1" x14ac:dyDescent="0.25">
      <c r="A25" s="23" t="s">
        <v>18</v>
      </c>
      <c r="B25" s="40">
        <v>27532948.34</v>
      </c>
      <c r="C25" s="41"/>
      <c r="D25" s="61">
        <v>40646418.859999999</v>
      </c>
      <c r="F25" s="60">
        <v>-32.26230228342434</v>
      </c>
      <c r="G25" s="55"/>
      <c r="I25" s="40">
        <v>576193353.75999999</v>
      </c>
      <c r="K25" s="61">
        <v>718611242.30999994</v>
      </c>
      <c r="M25" s="60">
        <v>-19.818488796834416</v>
      </c>
      <c r="P25" s="40">
        <v>222435361.20000002</v>
      </c>
      <c r="Q25" s="62"/>
      <c r="R25" s="40">
        <v>271008299.94999999</v>
      </c>
      <c r="T25" s="60">
        <v>-17.923044703413694</v>
      </c>
    </row>
    <row r="26" spans="1:21" ht="15" customHeight="1" x14ac:dyDescent="0.25">
      <c r="B26" s="40"/>
      <c r="C26" s="41"/>
      <c r="D26" s="61"/>
      <c r="F26" s="60"/>
      <c r="G26" s="55"/>
      <c r="I26" s="40"/>
      <c r="K26" s="61"/>
      <c r="M26" s="60"/>
      <c r="P26" s="40"/>
      <c r="Q26" s="62"/>
      <c r="R26" s="40"/>
      <c r="T26" s="60"/>
    </row>
    <row r="27" spans="1:21" ht="16.5" customHeight="1" x14ac:dyDescent="0.25">
      <c r="A27" s="23" t="s">
        <v>19</v>
      </c>
      <c r="B27" s="40">
        <v>109644781.23</v>
      </c>
      <c r="C27" s="41"/>
      <c r="D27" s="61">
        <v>169155305.27000001</v>
      </c>
      <c r="F27" s="60">
        <v>-35.18099769026535</v>
      </c>
      <c r="G27" s="55"/>
      <c r="I27" s="40">
        <v>763119652.67999995</v>
      </c>
      <c r="K27" s="61">
        <v>994172335.23000002</v>
      </c>
      <c r="M27" s="60">
        <v>-23.240707306198217</v>
      </c>
      <c r="P27" s="40">
        <v>313307434.25</v>
      </c>
      <c r="Q27" s="62"/>
      <c r="R27" s="40">
        <v>416635548.59000003</v>
      </c>
      <c r="T27" s="60">
        <v>-24.800599634305925</v>
      </c>
    </row>
    <row r="28" spans="1:21" ht="15" customHeight="1" x14ac:dyDescent="0.25">
      <c r="B28" s="40"/>
      <c r="C28" s="41"/>
      <c r="D28" s="61"/>
      <c r="F28" s="60"/>
      <c r="G28" s="55"/>
      <c r="I28" s="40"/>
      <c r="K28" s="61"/>
      <c r="M28" s="60"/>
      <c r="P28" s="40"/>
      <c r="Q28" s="62"/>
      <c r="R28" s="40"/>
    </row>
    <row r="29" spans="1:21" ht="18" customHeight="1" x14ac:dyDescent="0.25">
      <c r="A29" s="23" t="s">
        <v>20</v>
      </c>
      <c r="B29" s="40">
        <v>81178408.579999998</v>
      </c>
      <c r="C29" s="41"/>
      <c r="D29" s="61">
        <v>84166498.239999995</v>
      </c>
      <c r="F29" s="60">
        <v>-3.5502126409958112</v>
      </c>
      <c r="G29" s="55"/>
      <c r="I29" s="41">
        <v>413322995.19999999</v>
      </c>
      <c r="K29" s="61">
        <v>410118561.95999998</v>
      </c>
      <c r="M29" s="60">
        <v>0.78134313762480889</v>
      </c>
      <c r="P29" s="40">
        <v>141285957.44999999</v>
      </c>
      <c r="Q29" s="62"/>
      <c r="R29" s="40">
        <v>144822685.25999999</v>
      </c>
      <c r="T29" s="60">
        <v>-2.442108985654091</v>
      </c>
    </row>
    <row r="30" spans="1:21" ht="15" customHeight="1" x14ac:dyDescent="0.25">
      <c r="B30" s="40"/>
      <c r="C30" s="41"/>
      <c r="D30" s="61"/>
      <c r="F30" s="60"/>
      <c r="G30" s="55"/>
      <c r="I30" s="40"/>
      <c r="K30" s="61"/>
      <c r="M30" s="60"/>
      <c r="P30" s="40"/>
      <c r="Q30" s="62"/>
      <c r="R30" s="40"/>
    </row>
    <row r="31" spans="1:21" ht="16.5" customHeight="1" x14ac:dyDescent="0.25">
      <c r="A31" s="23" t="s">
        <v>21</v>
      </c>
      <c r="B31" s="40">
        <v>4382093.0199999996</v>
      </c>
      <c r="C31" s="41"/>
      <c r="D31" s="61">
        <v>3852771.87</v>
      </c>
      <c r="F31" s="60">
        <v>13.738709891483905</v>
      </c>
      <c r="G31" s="55"/>
      <c r="I31" s="40">
        <v>41143330.710000001</v>
      </c>
      <c r="K31" s="61">
        <v>40790817</v>
      </c>
      <c r="M31" s="60">
        <v>0.86419869942786598</v>
      </c>
      <c r="P31" s="40">
        <v>12945303.6</v>
      </c>
      <c r="Q31" s="62"/>
      <c r="R31" s="40">
        <v>12077334.789999999</v>
      </c>
      <c r="T31" s="60">
        <v>7.1867578823655398</v>
      </c>
    </row>
    <row r="32" spans="1:21" ht="14.25" customHeight="1" x14ac:dyDescent="0.25">
      <c r="B32" s="40"/>
      <c r="C32" s="41"/>
      <c r="D32" s="61"/>
      <c r="F32" s="60"/>
      <c r="G32" s="55"/>
      <c r="I32" s="40"/>
      <c r="K32" s="61"/>
      <c r="M32" s="60"/>
      <c r="P32" s="40"/>
      <c r="Q32" s="62"/>
      <c r="R32" s="40"/>
    </row>
    <row r="33" spans="1:20" ht="15" customHeight="1" x14ac:dyDescent="0.25">
      <c r="A33" s="23" t="s">
        <v>22</v>
      </c>
      <c r="B33" s="40">
        <v>246540.1</v>
      </c>
      <c r="C33" s="41"/>
      <c r="D33" s="61">
        <v>600783.21</v>
      </c>
      <c r="F33" s="60">
        <v>-58.963550262997529</v>
      </c>
      <c r="G33" s="55"/>
      <c r="I33" s="40">
        <v>4380500.55</v>
      </c>
      <c r="K33" s="61">
        <v>6543633.2999999998</v>
      </c>
      <c r="M33" s="60">
        <v>-33.05705944738682</v>
      </c>
      <c r="P33" s="40">
        <v>715805.29</v>
      </c>
      <c r="Q33" s="62"/>
      <c r="R33" s="40">
        <v>1687328.94</v>
      </c>
      <c r="T33" s="60">
        <v>-57.577608430043284</v>
      </c>
    </row>
    <row r="34" spans="1:20" ht="15" customHeight="1" x14ac:dyDescent="0.25">
      <c r="B34" s="40"/>
      <c r="C34" s="41"/>
      <c r="D34" s="61"/>
      <c r="F34" s="60"/>
      <c r="G34" s="55"/>
      <c r="I34" s="40"/>
      <c r="K34" s="61"/>
      <c r="M34" s="60"/>
      <c r="P34" s="40"/>
      <c r="Q34" s="62"/>
      <c r="R34" s="40"/>
    </row>
    <row r="35" spans="1:20" ht="14.1" customHeight="1" x14ac:dyDescent="0.25">
      <c r="A35" s="23" t="s">
        <v>23</v>
      </c>
      <c r="B35" s="41">
        <v>0</v>
      </c>
      <c r="C35" s="41"/>
      <c r="D35" s="61">
        <v>0</v>
      </c>
      <c r="F35" s="60">
        <v>0</v>
      </c>
      <c r="G35" s="55"/>
      <c r="I35" s="40">
        <v>0</v>
      </c>
      <c r="K35" s="61">
        <v>0</v>
      </c>
      <c r="M35" s="60">
        <v>0</v>
      </c>
      <c r="P35" s="40">
        <v>0</v>
      </c>
      <c r="Q35" s="62"/>
      <c r="R35" s="40">
        <v>0</v>
      </c>
      <c r="T35" s="60">
        <v>0</v>
      </c>
    </row>
    <row r="36" spans="1:20" ht="15.75" customHeight="1" x14ac:dyDescent="0.25">
      <c r="B36" s="40"/>
      <c r="C36" s="41"/>
      <c r="D36" s="61"/>
      <c r="F36" s="60"/>
      <c r="G36" s="55"/>
      <c r="I36" s="40"/>
      <c r="K36" s="61"/>
      <c r="M36" s="60"/>
      <c r="P36" s="40"/>
      <c r="Q36" s="62"/>
      <c r="R36" s="40"/>
      <c r="T36" s="60"/>
    </row>
    <row r="37" spans="1:20" s="42" customFormat="1" ht="15.75" customHeight="1" x14ac:dyDescent="0.25">
      <c r="A37" s="42" t="s">
        <v>24</v>
      </c>
      <c r="B37" s="40">
        <v>244937.71</v>
      </c>
      <c r="C37" s="44"/>
      <c r="D37" s="63">
        <v>1030868.98</v>
      </c>
      <c r="F37" s="60">
        <v>-76.239685667910976</v>
      </c>
      <c r="G37" s="64"/>
      <c r="I37" s="40">
        <v>96026269.870000005</v>
      </c>
      <c r="K37" s="63">
        <v>97378675.040000007</v>
      </c>
      <c r="M37" s="60">
        <v>-1.388810403760862</v>
      </c>
      <c r="P37" s="41">
        <v>62974476.230000004</v>
      </c>
      <c r="Q37" s="65"/>
      <c r="R37" s="41">
        <v>65193796.979999997</v>
      </c>
      <c r="T37" s="60">
        <v>-3.4041900499840967</v>
      </c>
    </row>
    <row r="38" spans="1:20" ht="15" customHeight="1" x14ac:dyDescent="0.25">
      <c r="B38" s="40"/>
      <c r="C38" s="41"/>
      <c r="D38" s="61"/>
      <c r="F38" s="60"/>
      <c r="G38" s="55"/>
      <c r="I38" s="40"/>
      <c r="K38" s="61"/>
      <c r="M38" s="60"/>
      <c r="P38" s="40"/>
      <c r="Q38" s="62"/>
      <c r="R38" s="40"/>
    </row>
    <row r="39" spans="1:20" ht="15" customHeight="1" x14ac:dyDescent="0.25">
      <c r="A39" s="23" t="s">
        <v>25</v>
      </c>
      <c r="B39" s="40">
        <v>19078430.199999999</v>
      </c>
      <c r="C39" s="41"/>
      <c r="D39" s="61">
        <v>26490453.960000001</v>
      </c>
      <c r="F39" s="60">
        <v>-27.979980151310329</v>
      </c>
      <c r="G39" s="55"/>
      <c r="I39" s="40">
        <v>262015897.41</v>
      </c>
      <c r="K39" s="61">
        <v>336890886.20999998</v>
      </c>
      <c r="M39" s="60">
        <v>-22.225293667732785</v>
      </c>
      <c r="P39" s="40">
        <v>58712949.090000004</v>
      </c>
      <c r="Q39" s="62"/>
      <c r="R39" s="40">
        <v>81662818.039999992</v>
      </c>
      <c r="T39" s="60">
        <v>-28.103204739712396</v>
      </c>
    </row>
    <row r="40" spans="1:20" ht="15" customHeight="1" x14ac:dyDescent="0.25">
      <c r="B40" s="40"/>
      <c r="C40" s="41"/>
      <c r="D40" s="61"/>
      <c r="F40" s="60"/>
      <c r="G40" s="55"/>
      <c r="I40" s="40"/>
      <c r="K40" s="61"/>
      <c r="M40" s="60"/>
      <c r="P40" s="40"/>
      <c r="Q40" s="62"/>
      <c r="R40" s="40"/>
    </row>
    <row r="41" spans="1:20" s="42" customFormat="1" ht="15" customHeight="1" x14ac:dyDescent="0.25">
      <c r="A41" s="42" t="s">
        <v>26</v>
      </c>
      <c r="B41" s="40">
        <v>9002882.1400000006</v>
      </c>
      <c r="C41" s="44"/>
      <c r="D41" s="63">
        <v>8501215.6300000008</v>
      </c>
      <c r="F41" s="60">
        <v>5.9011149914803385</v>
      </c>
      <c r="G41" s="64"/>
      <c r="I41" s="40">
        <v>121788485.17</v>
      </c>
      <c r="K41" s="63">
        <v>114777252.95999999</v>
      </c>
      <c r="M41" s="60">
        <v>6.108555510074309</v>
      </c>
      <c r="P41" s="40">
        <v>26906377.560000002</v>
      </c>
      <c r="Q41" s="65"/>
      <c r="R41" s="40">
        <v>25051018.810000002</v>
      </c>
      <c r="T41" s="60">
        <v>7.4063205335958946</v>
      </c>
    </row>
    <row r="42" spans="1:20" ht="15" customHeight="1" x14ac:dyDescent="0.25">
      <c r="B42" s="40"/>
      <c r="C42" s="41"/>
      <c r="D42" s="61"/>
      <c r="F42" s="60"/>
      <c r="G42" s="55"/>
      <c r="I42" s="40"/>
      <c r="K42" s="61"/>
      <c r="M42" s="60"/>
      <c r="P42" s="40"/>
      <c r="Q42" s="62"/>
      <c r="R42" s="40"/>
    </row>
    <row r="43" spans="1:20" ht="15" customHeight="1" x14ac:dyDescent="0.25">
      <c r="A43" s="23" t="s">
        <v>27</v>
      </c>
      <c r="B43" s="40">
        <v>641130.03</v>
      </c>
      <c r="C43" s="41"/>
      <c r="D43" s="61">
        <v>6077027.1200000001</v>
      </c>
      <c r="F43" s="60">
        <v>-89.449939627717185</v>
      </c>
      <c r="G43" s="55"/>
      <c r="I43" s="40">
        <v>28214354.210000001</v>
      </c>
      <c r="K43" s="61">
        <v>24840252.16</v>
      </c>
      <c r="M43" s="60">
        <v>13.583203698041689</v>
      </c>
      <c r="P43" s="40">
        <v>5882757.7300000004</v>
      </c>
      <c r="Q43" s="62"/>
      <c r="R43" s="40">
        <v>13388987.809999999</v>
      </c>
      <c r="T43" s="60">
        <v>-56.062715020128159</v>
      </c>
    </row>
    <row r="44" spans="1:20" ht="15" customHeight="1" x14ac:dyDescent="0.25">
      <c r="B44" s="40"/>
      <c r="C44" s="41"/>
      <c r="D44" s="61"/>
      <c r="F44" s="60"/>
      <c r="G44" s="55"/>
      <c r="I44" s="40"/>
      <c r="K44" s="61"/>
      <c r="M44" s="60"/>
      <c r="P44" s="40"/>
      <c r="Q44" s="62"/>
      <c r="R44" s="40"/>
    </row>
    <row r="45" spans="1:20" s="42" customFormat="1" ht="14.25" customHeight="1" x14ac:dyDescent="0.25">
      <c r="A45" s="42" t="s">
        <v>28</v>
      </c>
      <c r="B45" s="40">
        <v>963600.78</v>
      </c>
      <c r="C45" s="44"/>
      <c r="D45" s="63">
        <v>382029.42</v>
      </c>
      <c r="F45" s="60">
        <v>152.232087256526</v>
      </c>
      <c r="G45" s="64"/>
      <c r="I45" s="40">
        <v>9329816.9900000002</v>
      </c>
      <c r="K45" s="63">
        <v>8195361.75</v>
      </c>
      <c r="M45" s="60">
        <v>13.842649959899575</v>
      </c>
      <c r="P45" s="40">
        <v>2153258.7599999998</v>
      </c>
      <c r="Q45" s="65"/>
      <c r="R45" s="40">
        <v>1209784.3299999998</v>
      </c>
      <c r="T45" s="60">
        <v>77.986993764417505</v>
      </c>
    </row>
    <row r="46" spans="1:20" ht="15" customHeight="1" x14ac:dyDescent="0.25">
      <c r="B46" s="40"/>
      <c r="C46" s="41"/>
      <c r="D46" s="61"/>
      <c r="F46" s="60"/>
      <c r="G46" s="55"/>
      <c r="I46" s="40"/>
      <c r="K46" s="61"/>
      <c r="M46" s="60"/>
      <c r="P46" s="40"/>
      <c r="Q46" s="62"/>
      <c r="R46" s="40"/>
    </row>
    <row r="47" spans="1:20" ht="14.25" customHeight="1" x14ac:dyDescent="0.25">
      <c r="A47" s="23" t="s">
        <v>29</v>
      </c>
      <c r="B47" s="41">
        <v>7047.5</v>
      </c>
      <c r="C47" s="41"/>
      <c r="D47" s="61">
        <v>44622.7</v>
      </c>
      <c r="F47" s="60">
        <v>-84.206468904839909</v>
      </c>
      <c r="G47" s="55"/>
      <c r="I47" s="40">
        <v>70059.740000000005</v>
      </c>
      <c r="K47" s="61">
        <v>261237.88</v>
      </c>
      <c r="M47" s="60">
        <v>-73.18163047411042</v>
      </c>
      <c r="P47" s="41">
        <v>16622.05</v>
      </c>
      <c r="Q47" s="62"/>
      <c r="R47" s="41">
        <v>131025.35</v>
      </c>
      <c r="T47" s="60">
        <v>-87.31386712571269</v>
      </c>
    </row>
    <row r="48" spans="1:20" ht="15" customHeight="1" x14ac:dyDescent="0.25">
      <c r="B48" s="40"/>
      <c r="C48" s="41"/>
      <c r="D48" s="61"/>
      <c r="F48" s="60"/>
      <c r="G48" s="55"/>
      <c r="I48" s="40"/>
      <c r="K48" s="61"/>
      <c r="M48" s="60"/>
      <c r="P48" s="40"/>
      <c r="Q48" s="62"/>
      <c r="R48" s="40"/>
    </row>
    <row r="49" spans="1:21" s="42" customFormat="1" ht="15" customHeight="1" x14ac:dyDescent="0.25">
      <c r="A49" s="42" t="s">
        <v>30</v>
      </c>
      <c r="B49" s="41">
        <v>2578049.7599999998</v>
      </c>
      <c r="C49" s="44"/>
      <c r="D49" s="66">
        <v>1790700.45</v>
      </c>
      <c r="E49" s="67"/>
      <c r="F49" s="68">
        <v>43.968789419804963</v>
      </c>
      <c r="G49" s="64"/>
      <c r="I49" s="40">
        <v>91942715.930000007</v>
      </c>
      <c r="K49" s="66">
        <v>35911659.859999999</v>
      </c>
      <c r="M49" s="68">
        <v>156.02469027729316</v>
      </c>
      <c r="P49" s="43">
        <v>7094858.4500000002</v>
      </c>
      <c r="Q49" s="65"/>
      <c r="R49" s="43">
        <v>7308131.8899999997</v>
      </c>
      <c r="T49" s="68">
        <v>-2.9183031068696201</v>
      </c>
    </row>
    <row r="50" spans="1:21" ht="14.1" customHeight="1" x14ac:dyDescent="0.25">
      <c r="B50" s="69"/>
      <c r="C50" s="41"/>
      <c r="D50" s="70"/>
      <c r="F50" s="71"/>
      <c r="G50" s="55"/>
      <c r="I50" s="69"/>
      <c r="K50" s="70"/>
      <c r="M50" s="72"/>
      <c r="P50" s="70"/>
      <c r="R50" s="70"/>
    </row>
    <row r="51" spans="1:21" ht="14.1" customHeight="1" x14ac:dyDescent="0.25">
      <c r="A51" s="26"/>
      <c r="B51" s="62"/>
      <c r="C51" s="41"/>
      <c r="D51" s="70"/>
      <c r="F51" s="55"/>
      <c r="G51" s="55"/>
      <c r="I51" s="62"/>
      <c r="K51" s="70"/>
      <c r="M51" s="64"/>
      <c r="P51" s="70"/>
      <c r="R51" s="70"/>
    </row>
    <row r="52" spans="1:21" ht="15.75" customHeight="1" x14ac:dyDescent="0.25">
      <c r="A52" s="73" t="s">
        <v>31</v>
      </c>
      <c r="B52" s="74">
        <v>1284161552.9699998</v>
      </c>
      <c r="C52" s="75"/>
      <c r="D52" s="74">
        <v>1352422425.6000001</v>
      </c>
      <c r="E52" s="42"/>
      <c r="F52" s="68">
        <v>-5.0473041069040629</v>
      </c>
      <c r="G52" s="64" t="s">
        <v>16</v>
      </c>
      <c r="H52" s="42"/>
      <c r="I52" s="76">
        <v>14939616109.099998</v>
      </c>
      <c r="J52" s="42"/>
      <c r="K52" s="76">
        <v>15176945710.399998</v>
      </c>
      <c r="L52" s="42"/>
      <c r="M52" s="68">
        <v>-1.5637507429269462</v>
      </c>
      <c r="N52" s="42" t="s">
        <v>16</v>
      </c>
      <c r="O52" s="42"/>
      <c r="P52" s="76">
        <v>4451411319.25</v>
      </c>
      <c r="Q52" s="42"/>
      <c r="R52" s="76">
        <v>4769813682.3400011</v>
      </c>
      <c r="S52" s="42"/>
      <c r="T52" s="68">
        <v>-6.6753626932823416</v>
      </c>
      <c r="U52" s="23" t="s">
        <v>16</v>
      </c>
    </row>
    <row r="53" spans="1:21" ht="14.1" customHeight="1" x14ac:dyDescent="0.25">
      <c r="A53" s="73"/>
      <c r="B53" s="45"/>
      <c r="C53" s="41"/>
      <c r="D53" s="45"/>
      <c r="F53" s="71"/>
      <c r="G53" s="55"/>
      <c r="I53" s="45"/>
      <c r="K53" s="44"/>
      <c r="M53" s="71"/>
      <c r="P53" s="44"/>
      <c r="R53" s="44"/>
      <c r="T53" s="71"/>
    </row>
    <row r="54" spans="1:21" ht="14.1" customHeight="1" x14ac:dyDescent="0.25">
      <c r="A54" s="23" t="s">
        <v>32</v>
      </c>
      <c r="B54" s="45">
        <v>126524304.22</v>
      </c>
      <c r="C54" s="41"/>
      <c r="D54" s="45">
        <v>73214819.689999998</v>
      </c>
      <c r="F54" s="71">
        <v>72.812423435198653</v>
      </c>
      <c r="G54" s="55"/>
      <c r="I54" s="45">
        <v>1856133638.4400001</v>
      </c>
      <c r="K54" s="44">
        <v>1714897910.71</v>
      </c>
      <c r="M54" s="71">
        <v>8.2358096565366843</v>
      </c>
      <c r="P54" s="44">
        <v>639638311.02999997</v>
      </c>
      <c r="R54" s="44">
        <v>510315699.31</v>
      </c>
      <c r="T54" s="71">
        <v>25.341687879651285</v>
      </c>
    </row>
    <row r="55" spans="1:21" ht="14.1" customHeight="1" x14ac:dyDescent="0.25">
      <c r="A55" s="73"/>
      <c r="B55" s="45"/>
      <c r="C55" s="41"/>
      <c r="D55" s="45"/>
      <c r="F55" s="71"/>
      <c r="G55" s="55"/>
      <c r="I55" s="45"/>
      <c r="K55" s="44"/>
      <c r="M55" s="71"/>
      <c r="P55" s="44"/>
      <c r="R55" s="44"/>
      <c r="T55" s="71"/>
    </row>
    <row r="56" spans="1:21" ht="16.5" customHeight="1" x14ac:dyDescent="0.25">
      <c r="A56" s="23" t="s">
        <v>33</v>
      </c>
      <c r="B56" s="46">
        <v>942931.91</v>
      </c>
      <c r="C56" s="41"/>
      <c r="D56" s="77">
        <v>735256.74</v>
      </c>
      <c r="F56" s="71">
        <v>28.245258928194257</v>
      </c>
      <c r="G56" s="55"/>
      <c r="I56" s="46">
        <v>31428483.190000001</v>
      </c>
      <c r="J56" s="62"/>
      <c r="K56" s="77">
        <v>31069154.73</v>
      </c>
      <c r="M56" s="68">
        <v>1.1565440486639236</v>
      </c>
      <c r="P56" s="46">
        <v>7990772.2000000002</v>
      </c>
      <c r="Q56" s="62"/>
      <c r="R56" s="47">
        <v>9661714.9400000013</v>
      </c>
      <c r="T56" s="68">
        <v>-17.294473604082558</v>
      </c>
    </row>
    <row r="57" spans="1:21" ht="16.5" customHeight="1" x14ac:dyDescent="0.25">
      <c r="B57" s="65"/>
      <c r="C57" s="41"/>
      <c r="D57" s="78"/>
      <c r="F57" s="79"/>
      <c r="G57" s="55"/>
      <c r="I57" s="65"/>
      <c r="J57" s="62"/>
      <c r="K57" s="78"/>
      <c r="M57" s="71"/>
      <c r="P57" s="65"/>
      <c r="Q57" s="62"/>
      <c r="R57" s="45"/>
      <c r="T57" s="71"/>
    </row>
    <row r="58" spans="1:21" ht="16.5" customHeight="1" x14ac:dyDescent="0.25">
      <c r="A58" s="23" t="s">
        <v>34</v>
      </c>
      <c r="B58" s="46">
        <v>127467236.13</v>
      </c>
      <c r="C58" s="41"/>
      <c r="D58" s="77">
        <v>73950076.429999992</v>
      </c>
      <c r="F58" s="68">
        <v>72.369309517426288</v>
      </c>
      <c r="G58" s="55"/>
      <c r="I58" s="46">
        <v>1887562121.6300001</v>
      </c>
      <c r="J58" s="62"/>
      <c r="K58" s="77">
        <v>1745967065.4400001</v>
      </c>
      <c r="M58" s="68">
        <v>8.1098354598296378</v>
      </c>
      <c r="P58" s="46">
        <v>647629083.23000002</v>
      </c>
      <c r="Q58" s="62"/>
      <c r="R58" s="47">
        <v>519977414.25</v>
      </c>
      <c r="T58" s="68">
        <v>24.549464165500535</v>
      </c>
    </row>
    <row r="59" spans="1:21" ht="14.1" customHeight="1" x14ac:dyDescent="0.25">
      <c r="B59" s="65"/>
      <c r="C59" s="41"/>
      <c r="D59" s="65"/>
      <c r="F59" s="71"/>
      <c r="G59" s="55"/>
      <c r="I59" s="65"/>
      <c r="K59" s="80"/>
      <c r="M59" s="71"/>
      <c r="P59" s="80"/>
      <c r="R59" s="80"/>
    </row>
    <row r="60" spans="1:21" ht="18.75" customHeight="1" thickBot="1" x14ac:dyDescent="0.3">
      <c r="A60" s="26" t="s">
        <v>35</v>
      </c>
      <c r="B60" s="81">
        <v>1156694316.8399997</v>
      </c>
      <c r="C60" s="58"/>
      <c r="D60" s="81">
        <v>1278472349.1700001</v>
      </c>
      <c r="F60" s="82">
        <v>-9.5252769767809351</v>
      </c>
      <c r="G60" s="55" t="s">
        <v>16</v>
      </c>
      <c r="I60" s="83">
        <v>13052053987.469997</v>
      </c>
      <c r="K60" s="83">
        <v>13430978644.959999</v>
      </c>
      <c r="M60" s="82">
        <v>-2.8212736205354174</v>
      </c>
      <c r="N60" s="23" t="s">
        <v>16</v>
      </c>
      <c r="P60" s="83">
        <v>3803782236.0199995</v>
      </c>
      <c r="R60" s="83">
        <v>4249836268.0900011</v>
      </c>
      <c r="T60" s="82">
        <v>-10.49579334195082</v>
      </c>
      <c r="U60" s="23" t="s">
        <v>16</v>
      </c>
    </row>
    <row r="61" spans="1:21" ht="14.1" customHeight="1" thickTop="1" x14ac:dyDescent="0.25">
      <c r="A61" s="26"/>
      <c r="B61" s="42"/>
      <c r="D61" s="42"/>
      <c r="F61" s="71"/>
      <c r="G61" s="55"/>
      <c r="I61" s="42"/>
      <c r="K61" s="42"/>
      <c r="M61" s="71"/>
      <c r="P61" s="42"/>
      <c r="R61" s="42"/>
      <c r="T61" s="71"/>
    </row>
    <row r="62" spans="1:21" ht="14.1" customHeight="1" x14ac:dyDescent="0.25">
      <c r="F62" s="55"/>
      <c r="G62" s="55"/>
      <c r="M62" s="55"/>
    </row>
    <row r="63" spans="1:21" ht="13.5" customHeight="1" x14ac:dyDescent="0.25">
      <c r="A63" s="23" t="s">
        <v>36</v>
      </c>
      <c r="F63" s="55"/>
      <c r="G63" s="55"/>
      <c r="M63" s="55"/>
    </row>
    <row r="64" spans="1:21" x14ac:dyDescent="0.25">
      <c r="A64" s="48"/>
      <c r="B64" s="49"/>
      <c r="C64" s="49"/>
      <c r="D64" s="49"/>
      <c r="E64" s="49"/>
      <c r="F64" s="56"/>
      <c r="G64" s="56"/>
      <c r="M64" s="55"/>
    </row>
    <row r="65" spans="1:21" ht="14.1" customHeight="1" x14ac:dyDescent="0.25">
      <c r="A65" s="49"/>
      <c r="B65" s="49"/>
      <c r="C65" s="49"/>
      <c r="D65" s="49"/>
      <c r="E65" s="49"/>
      <c r="F65" s="56"/>
      <c r="G65" s="56"/>
      <c r="M65" s="55"/>
    </row>
    <row r="66" spans="1:21" ht="14.1" customHeight="1" x14ac:dyDescent="0.25">
      <c r="F66" s="55"/>
      <c r="G66" s="55"/>
      <c r="M66" s="55"/>
    </row>
    <row r="67" spans="1:21" ht="14.1" customHeight="1" x14ac:dyDescent="0.25">
      <c r="F67" s="55"/>
      <c r="G67" s="55"/>
      <c r="M67" s="55"/>
    </row>
    <row r="68" spans="1:21" ht="20.25" customHeight="1" thickBot="1" x14ac:dyDescent="0.3">
      <c r="A68" s="23" t="s">
        <v>37</v>
      </c>
      <c r="B68" s="23">
        <v>118323119.81999999</v>
      </c>
      <c r="D68" s="23">
        <v>132936971.58</v>
      </c>
      <c r="F68" s="82">
        <v>-10.99306805797479</v>
      </c>
      <c r="G68" s="57" t="s">
        <v>16</v>
      </c>
      <c r="I68" s="23">
        <v>1068234425.78</v>
      </c>
      <c r="K68" s="23">
        <v>1075708338.1199999</v>
      </c>
      <c r="M68" s="82">
        <v>-0.69478984917621489</v>
      </c>
      <c r="N68" s="50" t="s">
        <v>16</v>
      </c>
      <c r="P68" s="23">
        <v>318688366.20999998</v>
      </c>
      <c r="R68" s="23">
        <v>352532912.19999999</v>
      </c>
      <c r="T68" s="82">
        <v>-9.6003932735787298</v>
      </c>
      <c r="U68" s="50" t="s">
        <v>16</v>
      </c>
    </row>
    <row r="69" spans="1:21" ht="18" customHeight="1" thickTop="1" x14ac:dyDescent="0.25">
      <c r="F69" s="71"/>
      <c r="G69" s="50"/>
      <c r="M69" s="71"/>
      <c r="N69" s="50"/>
      <c r="T69" s="71"/>
      <c r="U69" s="50"/>
    </row>
    <row r="70" spans="1:21" ht="21.75" customHeight="1" x14ac:dyDescent="0.25">
      <c r="F70" s="71"/>
      <c r="G70" s="50"/>
      <c r="M70" s="71"/>
      <c r="N70" s="50"/>
      <c r="T70" s="71"/>
      <c r="U70" s="50"/>
    </row>
    <row r="71" spans="1:21" ht="13.5" customHeight="1" x14ac:dyDescent="0.25">
      <c r="F71" s="71"/>
      <c r="G71" s="50"/>
      <c r="M71" s="71"/>
      <c r="N71" s="50"/>
      <c r="T71" s="71"/>
      <c r="U71" s="50"/>
    </row>
    <row r="72" spans="1:21" ht="16.5" customHeight="1" x14ac:dyDescent="0.25">
      <c r="A72" s="51" t="s">
        <v>38</v>
      </c>
      <c r="B72" s="52">
        <v>46204</v>
      </c>
      <c r="F72" s="71"/>
      <c r="G72" s="50"/>
      <c r="M72" s="71"/>
      <c r="N72" s="50"/>
      <c r="T72" s="71"/>
      <c r="U72" s="50"/>
    </row>
    <row r="73" spans="1:21" ht="15.75" customHeight="1" x14ac:dyDescent="0.25">
      <c r="A73" s="23" t="s">
        <v>39</v>
      </c>
      <c r="F73" s="71"/>
      <c r="G73" s="50"/>
      <c r="M73" s="71"/>
      <c r="N73" s="50"/>
      <c r="T73" s="71"/>
      <c r="U73" s="50"/>
    </row>
    <row r="74" spans="1:21" ht="14.1" customHeight="1" x14ac:dyDescent="0.25">
      <c r="A74" s="23" t="s">
        <v>40</v>
      </c>
    </row>
    <row r="75" spans="1:21" ht="14.1" customHeight="1" x14ac:dyDescent="0.25">
      <c r="F75" s="53"/>
      <c r="M75" s="53"/>
    </row>
    <row r="76" spans="1:21" ht="14.1" customHeight="1" x14ac:dyDescent="0.25">
      <c r="F76" s="53"/>
      <c r="M76" s="53"/>
    </row>
    <row r="77" spans="1:21" ht="14.1" customHeight="1" x14ac:dyDescent="0.25">
      <c r="F77" s="53"/>
      <c r="M77" s="53"/>
    </row>
    <row r="78" spans="1:21" ht="14.1" customHeight="1" x14ac:dyDescent="0.25"/>
    <row r="79" spans="1:21" ht="14.1" customHeight="1" x14ac:dyDescent="0.25"/>
    <row r="80" spans="1:21" ht="14.1" customHeight="1" x14ac:dyDescent="0.25"/>
    <row r="81" spans="1:17" ht="14.1" customHeight="1" x14ac:dyDescent="0.25"/>
    <row r="82" spans="1:17" ht="14.1" customHeight="1" x14ac:dyDescent="0.25"/>
    <row r="83" spans="1:17" ht="14.1" customHeight="1" x14ac:dyDescent="0.25">
      <c r="A83" s="54"/>
      <c r="B83" s="54"/>
      <c r="C83" s="54"/>
      <c r="D83" s="54"/>
      <c r="E83" s="54"/>
      <c r="F83" s="54"/>
      <c r="G83" s="54"/>
      <c r="H83" s="54"/>
      <c r="I83" s="54"/>
      <c r="J83" s="54"/>
      <c r="K83" s="54"/>
      <c r="L83" s="54"/>
      <c r="M83" s="54"/>
      <c r="N83" s="54"/>
      <c r="O83" s="54"/>
      <c r="P83" s="54"/>
      <c r="Q83" s="54"/>
    </row>
    <row r="85" spans="1:17" ht="14.1" customHeight="1" x14ac:dyDescent="0.25"/>
    <row r="86" spans="1:17" ht="14.1" customHeight="1" x14ac:dyDescent="0.25">
      <c r="A86" s="54"/>
    </row>
    <row r="87" spans="1:17" ht="14.1" customHeight="1" x14ac:dyDescent="0.25"/>
    <row r="88" spans="1:17" ht="14.1" customHeight="1" x14ac:dyDescent="0.25"/>
  </sheetData>
  <mergeCells count="7">
    <mergeCell ref="A13:U13"/>
    <mergeCell ref="A14:U14"/>
    <mergeCell ref="P18:R18"/>
    <mergeCell ref="A9:U9"/>
    <mergeCell ref="A10:U10"/>
    <mergeCell ref="A11:U11"/>
    <mergeCell ref="A12:U12"/>
  </mergeCells>
  <phoneticPr fontId="0" type="noConversion"/>
  <pageMargins left="0.5" right="0.38" top="1" bottom="0.5" header="0.5" footer="0.5"/>
  <pageSetup scale="49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4:U85"/>
  <sheetViews>
    <sheetView showGridLines="0" topLeftCell="A25" zoomScale="70" zoomScaleNormal="70" workbookViewId="0">
      <selection activeCell="B51" sqref="B51"/>
    </sheetView>
  </sheetViews>
  <sheetFormatPr defaultColWidth="11.44140625" defaultRowHeight="16.5" x14ac:dyDescent="0.25"/>
  <cols>
    <col min="1" max="1" width="33.33203125" style="3" customWidth="1"/>
    <col min="2" max="2" width="18.21875" style="3" customWidth="1"/>
    <col min="3" max="3" width="2.6640625" style="3" customWidth="1"/>
    <col min="4" max="4" width="17.21875" style="3" customWidth="1"/>
    <col min="5" max="5" width="2.21875" style="3" customWidth="1"/>
    <col min="6" max="6" width="14.77734375" style="3" customWidth="1"/>
    <col min="7" max="8" width="2.6640625" style="3" customWidth="1"/>
    <col min="9" max="9" width="16.109375" style="3" customWidth="1"/>
    <col min="10" max="10" width="2.6640625" style="3" customWidth="1"/>
    <col min="11" max="11" width="16.44140625" style="3" customWidth="1"/>
    <col min="12" max="12" width="2.6640625" style="3" customWidth="1"/>
    <col min="13" max="13" width="12.44140625" style="3" bestFit="1" customWidth="1"/>
    <col min="14" max="15" width="2.6640625" style="3" customWidth="1"/>
    <col min="16" max="16" width="17.33203125" style="3" customWidth="1"/>
    <col min="17" max="17" width="2.6640625" style="3" customWidth="1"/>
    <col min="18" max="18" width="15.33203125" style="3" customWidth="1"/>
    <col min="19" max="19" width="0.88671875" style="3" customWidth="1"/>
    <col min="20" max="20" width="13" style="3" customWidth="1"/>
    <col min="21" max="21" width="3.33203125" style="3" customWidth="1"/>
    <col min="22" max="16384" width="11.44140625" style="3"/>
  </cols>
  <sheetData>
    <row r="4" spans="1:21" x14ac:dyDescent="0.25">
      <c r="M4" s="16"/>
    </row>
    <row r="8" spans="1:21" x14ac:dyDescent="0.25">
      <c r="A8" s="1"/>
      <c r="B8" s="2"/>
      <c r="C8" s="2"/>
      <c r="D8" s="2"/>
      <c r="E8" s="2"/>
      <c r="F8" s="2"/>
      <c r="G8" s="2"/>
      <c r="H8" s="2"/>
      <c r="I8" s="2"/>
    </row>
    <row r="9" spans="1:21" x14ac:dyDescent="0.25">
      <c r="A9" s="131" t="s">
        <v>41</v>
      </c>
      <c r="B9" s="132"/>
      <c r="C9" s="132"/>
      <c r="D9" s="132"/>
      <c r="E9" s="132"/>
      <c r="F9" s="132"/>
      <c r="G9" s="132"/>
      <c r="H9" s="132"/>
      <c r="I9" s="132"/>
      <c r="J9" s="132"/>
      <c r="K9" s="132"/>
      <c r="L9" s="132"/>
      <c r="M9" s="132"/>
      <c r="N9" s="132"/>
      <c r="O9" s="132"/>
      <c r="P9" s="132"/>
      <c r="Q9" s="132"/>
      <c r="R9" s="132"/>
      <c r="S9" s="132"/>
      <c r="T9" s="132"/>
      <c r="U9" s="132"/>
    </row>
    <row r="10" spans="1:21" ht="15" customHeight="1" x14ac:dyDescent="0.25">
      <c r="A10" s="131" t="s">
        <v>42</v>
      </c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</row>
    <row r="11" spans="1:21" ht="15" customHeight="1" x14ac:dyDescent="0.25">
      <c r="A11" s="131" t="s">
        <v>2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/>
      <c r="M11" s="132"/>
      <c r="N11" s="132"/>
      <c r="O11" s="132"/>
      <c r="P11" s="132"/>
      <c r="Q11" s="132"/>
      <c r="R11" s="132"/>
      <c r="S11" s="132"/>
      <c r="T11" s="132"/>
      <c r="U11" s="132"/>
    </row>
    <row r="12" spans="1:21" x14ac:dyDescent="0.25">
      <c r="A12" s="131" t="s">
        <v>4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/>
      <c r="N12" s="132"/>
      <c r="O12" s="132"/>
      <c r="P12" s="132"/>
      <c r="Q12" s="132"/>
      <c r="R12" s="132"/>
      <c r="S12" s="132"/>
      <c r="T12" s="132"/>
      <c r="U12" s="132"/>
    </row>
    <row r="13" spans="1:21" x14ac:dyDescent="0.25">
      <c r="A13" s="133" t="s">
        <v>43</v>
      </c>
      <c r="B13" s="134"/>
      <c r="C13" s="134"/>
      <c r="D13" s="134"/>
      <c r="E13" s="134"/>
      <c r="F13" s="134"/>
      <c r="G13" s="134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</row>
    <row r="14" spans="1:21" x14ac:dyDescent="0.25">
      <c r="A14" s="2"/>
      <c r="B14" s="2"/>
      <c r="C14" s="2"/>
      <c r="D14" s="22" t="s">
        <v>6</v>
      </c>
      <c r="E14" s="2"/>
      <c r="F14" s="2"/>
      <c r="G14" s="2"/>
      <c r="H14" s="2"/>
      <c r="I14" s="2"/>
    </row>
    <row r="16" spans="1:21" x14ac:dyDescent="0.25">
      <c r="F16" s="5" t="s">
        <v>7</v>
      </c>
      <c r="I16" s="4" t="s">
        <v>8</v>
      </c>
      <c r="J16" s="4"/>
      <c r="K16" s="4"/>
      <c r="M16" s="5" t="s">
        <v>7</v>
      </c>
      <c r="P16" s="4" t="s">
        <v>9</v>
      </c>
      <c r="Q16" s="4"/>
      <c r="R16" s="4"/>
      <c r="T16" s="5" t="s">
        <v>7</v>
      </c>
    </row>
    <row r="17" spans="1:21" x14ac:dyDescent="0.25">
      <c r="B17" s="6" t="s">
        <v>44</v>
      </c>
      <c r="C17" s="6"/>
      <c r="D17" s="6"/>
      <c r="F17" s="5" t="s">
        <v>11</v>
      </c>
      <c r="I17" s="7" t="s">
        <v>12</v>
      </c>
      <c r="J17" s="7"/>
      <c r="K17" s="7"/>
      <c r="M17" s="5" t="s">
        <v>11</v>
      </c>
      <c r="P17" s="129" t="s">
        <v>45</v>
      </c>
      <c r="Q17" s="130"/>
      <c r="R17" s="130"/>
      <c r="T17" s="5" t="s">
        <v>11</v>
      </c>
    </row>
    <row r="18" spans="1:21" x14ac:dyDescent="0.25">
      <c r="B18" s="18">
        <v>2017</v>
      </c>
      <c r="C18" s="8"/>
      <c r="D18" s="19">
        <v>2016</v>
      </c>
      <c r="E18" s="9"/>
      <c r="F18" s="10" t="s">
        <v>14</v>
      </c>
      <c r="G18" s="9"/>
      <c r="H18" s="9"/>
      <c r="I18" s="20">
        <v>2017</v>
      </c>
      <c r="J18" s="9"/>
      <c r="K18" s="20">
        <v>2016</v>
      </c>
      <c r="M18" s="11" t="s">
        <v>14</v>
      </c>
      <c r="P18" s="20">
        <v>2017</v>
      </c>
      <c r="Q18" s="9"/>
      <c r="R18" s="20">
        <v>2016</v>
      </c>
      <c r="T18" s="11" t="s">
        <v>14</v>
      </c>
    </row>
    <row r="19" spans="1:21" x14ac:dyDescent="0.25">
      <c r="B19" s="84"/>
      <c r="D19" s="12"/>
    </row>
    <row r="20" spans="1:21" ht="16.5" customHeight="1" x14ac:dyDescent="0.25">
      <c r="A20" s="3" t="s">
        <v>15</v>
      </c>
      <c r="B20" s="84" t="e">
        <f>+#REF!</f>
        <v>#REF!</v>
      </c>
      <c r="C20" s="85"/>
      <c r="D20" s="86" t="e">
        <f>+#REF!</f>
        <v>#REF!</v>
      </c>
      <c r="F20" s="87" t="e">
        <f>(B20-D20)/D20*100</f>
        <v>#REF!</v>
      </c>
      <c r="G20" s="3" t="s">
        <v>16</v>
      </c>
      <c r="I20" s="84" t="e">
        <f>+#REF!</f>
        <v>#REF!</v>
      </c>
      <c r="K20" s="86" t="e">
        <f>+#REF!</f>
        <v>#REF!</v>
      </c>
      <c r="M20" s="87" t="e">
        <f>(+I20-K20)/K20*100</f>
        <v>#REF!</v>
      </c>
      <c r="N20" s="3" t="s">
        <v>16</v>
      </c>
      <c r="P20" s="84" t="e">
        <f>+#REF!</f>
        <v>#REF!</v>
      </c>
      <c r="R20" s="84" t="e">
        <f>+#REF!</f>
        <v>#REF!</v>
      </c>
      <c r="T20" s="87" t="e">
        <f>(+P20-R20)/R20*100</f>
        <v>#REF!</v>
      </c>
      <c r="U20" s="3" t="s">
        <v>16</v>
      </c>
    </row>
    <row r="21" spans="1:21" ht="15" customHeight="1" x14ac:dyDescent="0.25">
      <c r="B21" s="88"/>
      <c r="C21" s="89"/>
      <c r="D21" s="90"/>
      <c r="F21" s="87"/>
      <c r="I21" s="88"/>
      <c r="K21" s="90"/>
      <c r="M21" s="87"/>
      <c r="P21" s="84"/>
      <c r="R21" s="84"/>
    </row>
    <row r="22" spans="1:21" ht="15" customHeight="1" x14ac:dyDescent="0.25">
      <c r="A22" s="3" t="s">
        <v>17</v>
      </c>
      <c r="B22" s="88" t="e">
        <f>+#REF!</f>
        <v>#REF!</v>
      </c>
      <c r="C22" s="89"/>
      <c r="D22" s="90" t="e">
        <f>+#REF!</f>
        <v>#REF!</v>
      </c>
      <c r="F22" s="87" t="e">
        <f>(+B22-D22)/D22*100</f>
        <v>#REF!</v>
      </c>
      <c r="I22" s="88" t="e">
        <f>+#REF!</f>
        <v>#REF!</v>
      </c>
      <c r="K22" s="90" t="e">
        <f>+#REF!</f>
        <v>#REF!</v>
      </c>
      <c r="M22" s="87" t="e">
        <f>(+I22-K22)/K22*100</f>
        <v>#REF!</v>
      </c>
      <c r="P22" s="88" t="e">
        <f>+#REF!</f>
        <v>#REF!</v>
      </c>
      <c r="Q22" s="91"/>
      <c r="R22" s="88" t="e">
        <f>+#REF!</f>
        <v>#REF!</v>
      </c>
      <c r="T22" s="87" t="e">
        <f>(+P22-R22)/R22*100</f>
        <v>#REF!</v>
      </c>
    </row>
    <row r="23" spans="1:21" ht="15" customHeight="1" x14ac:dyDescent="0.25">
      <c r="B23" s="88"/>
      <c r="C23" s="89"/>
      <c r="D23" s="90"/>
      <c r="F23" s="87"/>
      <c r="I23" s="88"/>
      <c r="K23" s="90"/>
      <c r="M23" s="87"/>
      <c r="P23" s="88"/>
      <c r="Q23" s="91"/>
      <c r="R23" s="88"/>
    </row>
    <row r="24" spans="1:21" ht="16.5" customHeight="1" x14ac:dyDescent="0.25">
      <c r="A24" s="3" t="s">
        <v>19</v>
      </c>
      <c r="B24" s="88" t="e">
        <f>+#REF!</f>
        <v>#REF!</v>
      </c>
      <c r="C24" s="89"/>
      <c r="D24" s="90" t="e">
        <f>+#REF!</f>
        <v>#REF!</v>
      </c>
      <c r="F24" s="87" t="e">
        <f>(+B24-D24)/D24*100</f>
        <v>#REF!</v>
      </c>
      <c r="I24" s="88" t="e">
        <f>+#REF!</f>
        <v>#REF!</v>
      </c>
      <c r="K24" s="90" t="e">
        <f>+#REF!</f>
        <v>#REF!</v>
      </c>
      <c r="M24" s="87" t="e">
        <f>(+I24-K24)/K24*100</f>
        <v>#REF!</v>
      </c>
      <c r="P24" s="88" t="e">
        <f>+#REF!</f>
        <v>#REF!</v>
      </c>
      <c r="Q24" s="91"/>
      <c r="R24" s="88" t="e">
        <f>+#REF!</f>
        <v>#REF!</v>
      </c>
      <c r="T24" s="87" t="e">
        <f>(+P24-R24)/R24*100</f>
        <v>#REF!</v>
      </c>
    </row>
    <row r="25" spans="1:21" ht="15" customHeight="1" x14ac:dyDescent="0.25">
      <c r="B25" s="88"/>
      <c r="C25" s="89"/>
      <c r="D25" s="90"/>
      <c r="F25" s="87"/>
      <c r="I25" s="88"/>
      <c r="K25" s="90"/>
      <c r="M25" s="87"/>
      <c r="P25" s="88"/>
      <c r="Q25" s="91"/>
      <c r="R25" s="88"/>
    </row>
    <row r="26" spans="1:21" ht="18" customHeight="1" x14ac:dyDescent="0.25">
      <c r="A26" s="3" t="s">
        <v>20</v>
      </c>
      <c r="B26" s="88" t="e">
        <f>+#REF!</f>
        <v>#REF!</v>
      </c>
      <c r="C26" s="89"/>
      <c r="D26" s="90" t="e">
        <f>+#REF!</f>
        <v>#REF!</v>
      </c>
      <c r="F26" s="87" t="e">
        <f>(+B26-D26)/D26*100</f>
        <v>#REF!</v>
      </c>
      <c r="I26" s="89" t="e">
        <f>+#REF!</f>
        <v>#REF!</v>
      </c>
      <c r="K26" s="90" t="e">
        <f>+#REF!</f>
        <v>#REF!</v>
      </c>
      <c r="M26" s="87" t="e">
        <f>(+I26-K26)/K26*100</f>
        <v>#REF!</v>
      </c>
      <c r="P26" s="88" t="e">
        <f>+#REF!</f>
        <v>#REF!</v>
      </c>
      <c r="Q26" s="91"/>
      <c r="R26" s="88" t="e">
        <f>+#REF!</f>
        <v>#REF!</v>
      </c>
      <c r="T26" s="87" t="e">
        <f>(+P26-R26)/R26*100</f>
        <v>#REF!</v>
      </c>
    </row>
    <row r="27" spans="1:21" ht="15" customHeight="1" x14ac:dyDescent="0.25">
      <c r="B27" s="88"/>
      <c r="C27" s="89"/>
      <c r="D27" s="90"/>
      <c r="F27" s="87"/>
      <c r="I27" s="88"/>
      <c r="K27" s="90"/>
      <c r="M27" s="87"/>
      <c r="P27" s="88"/>
      <c r="Q27" s="91"/>
      <c r="R27" s="88"/>
    </row>
    <row r="28" spans="1:21" ht="16.5" customHeight="1" x14ac:dyDescent="0.25">
      <c r="A28" s="3" t="s">
        <v>21</v>
      </c>
      <c r="B28" s="88" t="e">
        <f>+#REF!</f>
        <v>#REF!</v>
      </c>
      <c r="C28" s="89"/>
      <c r="D28" s="90" t="e">
        <f>+#REF!</f>
        <v>#REF!</v>
      </c>
      <c r="F28" s="87" t="e">
        <f>(+B28-D28)/D28*100</f>
        <v>#REF!</v>
      </c>
      <c r="I28" s="88" t="e">
        <f>+#REF!</f>
        <v>#REF!</v>
      </c>
      <c r="K28" s="90" t="e">
        <f>+#REF!</f>
        <v>#REF!</v>
      </c>
      <c r="M28" s="87" t="e">
        <f>(+I28-K28)/K28*100</f>
        <v>#REF!</v>
      </c>
      <c r="P28" s="88" t="e">
        <f>+#REF!</f>
        <v>#REF!</v>
      </c>
      <c r="Q28" s="91"/>
      <c r="R28" s="88" t="e">
        <f>+#REF!</f>
        <v>#REF!</v>
      </c>
      <c r="T28" s="87" t="e">
        <f>(+P28-R28)/R28*100</f>
        <v>#REF!</v>
      </c>
    </row>
    <row r="29" spans="1:21" ht="14.25" customHeight="1" x14ac:dyDescent="0.25">
      <c r="B29" s="88"/>
      <c r="C29" s="89"/>
      <c r="D29" s="90"/>
      <c r="F29" s="87"/>
      <c r="I29" s="88"/>
      <c r="K29" s="90"/>
      <c r="M29" s="87"/>
      <c r="P29" s="88"/>
      <c r="Q29" s="91"/>
      <c r="R29" s="88"/>
    </row>
    <row r="30" spans="1:21" ht="15" customHeight="1" x14ac:dyDescent="0.25">
      <c r="A30" s="3" t="s">
        <v>22</v>
      </c>
      <c r="B30" s="88" t="e">
        <f>+#REF!</f>
        <v>#REF!</v>
      </c>
      <c r="C30" s="89"/>
      <c r="D30" s="90" t="e">
        <f>+#REF!</f>
        <v>#REF!</v>
      </c>
      <c r="F30" s="87" t="e">
        <f>(+B30-D30)/D30*100</f>
        <v>#REF!</v>
      </c>
      <c r="I30" s="88" t="e">
        <f>+#REF!</f>
        <v>#REF!</v>
      </c>
      <c r="K30" s="90" t="e">
        <f>+#REF!</f>
        <v>#REF!</v>
      </c>
      <c r="M30" s="87" t="e">
        <f>(+I30-K30)/K30*100</f>
        <v>#REF!</v>
      </c>
      <c r="P30" s="88" t="e">
        <f>+#REF!</f>
        <v>#REF!</v>
      </c>
      <c r="Q30" s="91"/>
      <c r="R30" s="88" t="e">
        <f>+#REF!</f>
        <v>#REF!</v>
      </c>
      <c r="T30" s="87" t="e">
        <f>(+P30-R30)/R30*100</f>
        <v>#REF!</v>
      </c>
    </row>
    <row r="31" spans="1:21" ht="15" customHeight="1" x14ac:dyDescent="0.25">
      <c r="B31" s="88"/>
      <c r="C31" s="89"/>
      <c r="D31" s="90"/>
      <c r="F31" s="87"/>
      <c r="I31" s="88"/>
      <c r="K31" s="90"/>
      <c r="M31" s="87"/>
      <c r="P31" s="88"/>
      <c r="Q31" s="91"/>
      <c r="R31" s="88"/>
      <c r="T31" s="87"/>
    </row>
    <row r="32" spans="1:21" ht="14.1" customHeight="1" x14ac:dyDescent="0.25">
      <c r="A32" s="3" t="s">
        <v>23</v>
      </c>
      <c r="B32" s="89" t="e">
        <f>+#REF!</f>
        <v>#REF!</v>
      </c>
      <c r="C32" s="89"/>
      <c r="D32" s="90" t="e">
        <f>+#REF!</f>
        <v>#REF!</v>
      </c>
      <c r="F32" s="87">
        <v>0</v>
      </c>
      <c r="I32" s="88" t="e">
        <f>+#REF!</f>
        <v>#REF!</v>
      </c>
      <c r="K32" s="90" t="e">
        <f>+#REF!</f>
        <v>#REF!</v>
      </c>
      <c r="M32" s="87" t="e">
        <f>(+I32-K32)/K32*100</f>
        <v>#REF!</v>
      </c>
      <c r="P32" s="88" t="e">
        <f>+#REF!</f>
        <v>#REF!</v>
      </c>
      <c r="Q32" s="91"/>
      <c r="R32" s="88" t="e">
        <f>+#REF!</f>
        <v>#REF!</v>
      </c>
      <c r="T32" s="87" t="e">
        <f>(+P32-R32)/R32*100</f>
        <v>#REF!</v>
      </c>
    </row>
    <row r="33" spans="1:20" ht="15.75" customHeight="1" x14ac:dyDescent="0.25">
      <c r="B33" s="88"/>
      <c r="C33" s="89"/>
      <c r="D33" s="90"/>
      <c r="F33" s="87"/>
      <c r="I33" s="88"/>
      <c r="K33" s="90"/>
      <c r="M33" s="87"/>
      <c r="P33" s="88"/>
      <c r="Q33" s="91"/>
      <c r="R33" s="88"/>
    </row>
    <row r="34" spans="1:20" s="13" customFormat="1" ht="15.75" customHeight="1" x14ac:dyDescent="0.25">
      <c r="A34" s="13" t="s">
        <v>24</v>
      </c>
      <c r="B34" s="88" t="e">
        <f>+#REF!</f>
        <v>#REF!</v>
      </c>
      <c r="C34" s="92"/>
      <c r="D34" s="93" t="e">
        <f>+#REF!</f>
        <v>#REF!</v>
      </c>
      <c r="F34" s="87" t="e">
        <f>(+B34-D34)/D34*100</f>
        <v>#REF!</v>
      </c>
      <c r="I34" s="89" t="e">
        <f>+#REF!</f>
        <v>#REF!</v>
      </c>
      <c r="K34" s="93" t="e">
        <f>+#REF!</f>
        <v>#REF!</v>
      </c>
      <c r="M34" s="87" t="e">
        <f>(+I34-K34)/K34*100</f>
        <v>#REF!</v>
      </c>
      <c r="P34" s="89" t="e">
        <f>+#REF!</f>
        <v>#REF!</v>
      </c>
      <c r="Q34" s="94"/>
      <c r="R34" s="89" t="e">
        <f>+#REF!</f>
        <v>#REF!</v>
      </c>
      <c r="T34" s="87" t="e">
        <f>(+P34-R34)/R34*100</f>
        <v>#REF!</v>
      </c>
    </row>
    <row r="35" spans="1:20" ht="15" customHeight="1" x14ac:dyDescent="0.25">
      <c r="B35" s="88"/>
      <c r="C35" s="89"/>
      <c r="D35" s="90"/>
      <c r="F35" s="87"/>
      <c r="I35" s="88"/>
      <c r="K35" s="90"/>
      <c r="M35" s="87"/>
      <c r="P35" s="88"/>
      <c r="Q35" s="91"/>
      <c r="R35" s="88"/>
    </row>
    <row r="36" spans="1:20" ht="15" customHeight="1" x14ac:dyDescent="0.25">
      <c r="A36" s="3" t="s">
        <v>25</v>
      </c>
      <c r="B36" s="88" t="e">
        <f>+#REF!</f>
        <v>#REF!</v>
      </c>
      <c r="C36" s="89"/>
      <c r="D36" s="90" t="e">
        <f>+#REF!</f>
        <v>#REF!</v>
      </c>
      <c r="F36" s="87" t="e">
        <f>(+B36-D36)/D36*100</f>
        <v>#REF!</v>
      </c>
      <c r="I36" s="88" t="e">
        <f>+#REF!</f>
        <v>#REF!</v>
      </c>
      <c r="K36" s="90" t="e">
        <f>+#REF!</f>
        <v>#REF!</v>
      </c>
      <c r="M36" s="87" t="e">
        <f>(+I36-K36)/K36*100</f>
        <v>#REF!</v>
      </c>
      <c r="P36" s="88" t="e">
        <f>+#REF!</f>
        <v>#REF!</v>
      </c>
      <c r="Q36" s="91"/>
      <c r="R36" s="88" t="e">
        <f>+#REF!</f>
        <v>#REF!</v>
      </c>
      <c r="T36" s="87" t="e">
        <f>(+P36-R36)/R36*100</f>
        <v>#REF!</v>
      </c>
    </row>
    <row r="37" spans="1:20" ht="15" customHeight="1" x14ac:dyDescent="0.25">
      <c r="B37" s="88"/>
      <c r="C37" s="89"/>
      <c r="D37" s="90"/>
      <c r="F37" s="87"/>
      <c r="I37" s="88"/>
      <c r="K37" s="90"/>
      <c r="M37" s="87"/>
      <c r="P37" s="88"/>
      <c r="Q37" s="91"/>
      <c r="R37" s="88"/>
    </row>
    <row r="38" spans="1:20" s="13" customFormat="1" ht="15" customHeight="1" x14ac:dyDescent="0.25">
      <c r="A38" s="13" t="s">
        <v>26</v>
      </c>
      <c r="B38" s="88" t="e">
        <f>+#REF!</f>
        <v>#REF!</v>
      </c>
      <c r="C38" s="92"/>
      <c r="D38" s="93" t="e">
        <f>+#REF!</f>
        <v>#REF!</v>
      </c>
      <c r="F38" s="87" t="e">
        <f>(+B38-D38)/D38*100</f>
        <v>#REF!</v>
      </c>
      <c r="I38" s="88" t="e">
        <f>+#REF!</f>
        <v>#REF!</v>
      </c>
      <c r="K38" s="93" t="e">
        <f>+#REF!</f>
        <v>#REF!</v>
      </c>
      <c r="M38" s="87" t="e">
        <f>(+I38-K38)/K38*100</f>
        <v>#REF!</v>
      </c>
      <c r="P38" s="88" t="e">
        <f>+#REF!</f>
        <v>#REF!</v>
      </c>
      <c r="Q38" s="94"/>
      <c r="R38" s="88" t="e">
        <f>+#REF!</f>
        <v>#REF!</v>
      </c>
      <c r="T38" s="87" t="e">
        <f>(+P38-R38)/R38*100</f>
        <v>#REF!</v>
      </c>
    </row>
    <row r="39" spans="1:20" ht="15" customHeight="1" x14ac:dyDescent="0.25">
      <c r="B39" s="88"/>
      <c r="C39" s="89"/>
      <c r="D39" s="90"/>
      <c r="F39" s="87"/>
      <c r="I39" s="88"/>
      <c r="K39" s="90"/>
      <c r="M39" s="87"/>
      <c r="P39" s="88"/>
      <c r="Q39" s="91"/>
      <c r="R39" s="88"/>
    </row>
    <row r="40" spans="1:20" ht="15" customHeight="1" x14ac:dyDescent="0.25">
      <c r="A40" s="3" t="s">
        <v>27</v>
      </c>
      <c r="B40" s="88" t="e">
        <f>+#REF!</f>
        <v>#REF!</v>
      </c>
      <c r="C40" s="89"/>
      <c r="D40" s="90" t="e">
        <f>+#REF!</f>
        <v>#REF!</v>
      </c>
      <c r="F40" s="87" t="e">
        <f>(+B40-D40)/D40*100</f>
        <v>#REF!</v>
      </c>
      <c r="I40" s="88" t="e">
        <f>+#REF!</f>
        <v>#REF!</v>
      </c>
      <c r="K40" s="90" t="e">
        <f>+#REF!</f>
        <v>#REF!</v>
      </c>
      <c r="M40" s="87" t="e">
        <f>(+I40-K40)/K40*100</f>
        <v>#REF!</v>
      </c>
      <c r="P40" s="88" t="e">
        <f>+#REF!</f>
        <v>#REF!</v>
      </c>
      <c r="Q40" s="91"/>
      <c r="R40" s="88" t="e">
        <f>+#REF!</f>
        <v>#REF!</v>
      </c>
      <c r="T40" s="87" t="e">
        <f>(+P40-R40)/R40*100</f>
        <v>#REF!</v>
      </c>
    </row>
    <row r="41" spans="1:20" ht="15" customHeight="1" x14ac:dyDescent="0.25">
      <c r="B41" s="88"/>
      <c r="C41" s="89"/>
      <c r="D41" s="90"/>
      <c r="F41" s="87"/>
      <c r="I41" s="88"/>
      <c r="K41" s="90"/>
      <c r="M41" s="87"/>
      <c r="P41" s="88"/>
      <c r="Q41" s="91"/>
      <c r="R41" s="88"/>
    </row>
    <row r="42" spans="1:20" s="13" customFormat="1" ht="14.25" customHeight="1" x14ac:dyDescent="0.25">
      <c r="A42" s="13" t="s">
        <v>28</v>
      </c>
      <c r="B42" s="88" t="e">
        <f>+#REF!</f>
        <v>#REF!</v>
      </c>
      <c r="C42" s="92"/>
      <c r="D42" s="93" t="e">
        <f>+#REF!</f>
        <v>#REF!</v>
      </c>
      <c r="F42" s="87" t="e">
        <f>(+B42-D42)/D42*100</f>
        <v>#REF!</v>
      </c>
      <c r="I42" s="88" t="e">
        <f>+#REF!</f>
        <v>#REF!</v>
      </c>
      <c r="K42" s="93" t="e">
        <f>+#REF!</f>
        <v>#REF!</v>
      </c>
      <c r="M42" s="87" t="e">
        <f>(+I42-K42)/K42*100</f>
        <v>#REF!</v>
      </c>
      <c r="P42" s="88" t="e">
        <f>+#REF!</f>
        <v>#REF!</v>
      </c>
      <c r="Q42" s="94"/>
      <c r="R42" s="88" t="e">
        <f>+#REF!</f>
        <v>#REF!</v>
      </c>
      <c r="T42" s="87" t="e">
        <f>(+P42-R42)/R42*100</f>
        <v>#REF!</v>
      </c>
    </row>
    <row r="43" spans="1:20" ht="15" customHeight="1" x14ac:dyDescent="0.25">
      <c r="B43" s="88"/>
      <c r="C43" s="89"/>
      <c r="D43" s="90"/>
      <c r="F43" s="87"/>
      <c r="I43" s="88"/>
      <c r="K43" s="90"/>
      <c r="M43" s="87"/>
      <c r="P43" s="88"/>
      <c r="Q43" s="91"/>
      <c r="R43" s="88"/>
    </row>
    <row r="44" spans="1:20" ht="14.25" customHeight="1" x14ac:dyDescent="0.25">
      <c r="A44" s="3" t="s">
        <v>29</v>
      </c>
      <c r="B44" s="89" t="e">
        <f>+#REF!</f>
        <v>#REF!</v>
      </c>
      <c r="C44" s="89"/>
      <c r="D44" s="90" t="e">
        <f>+#REF!</f>
        <v>#REF!</v>
      </c>
      <c r="F44" s="87" t="e">
        <f>(+B44-D44)/D44*100</f>
        <v>#REF!</v>
      </c>
      <c r="I44" s="89" t="e">
        <f>+#REF!</f>
        <v>#REF!</v>
      </c>
      <c r="K44" s="90" t="e">
        <f>+#REF!</f>
        <v>#REF!</v>
      </c>
      <c r="M44" s="87" t="e">
        <f>(+I44-K44)/K44*100</f>
        <v>#REF!</v>
      </c>
      <c r="P44" s="89" t="e">
        <f>+#REF!</f>
        <v>#REF!</v>
      </c>
      <c r="Q44" s="91"/>
      <c r="R44" s="89" t="e">
        <f>+#REF!</f>
        <v>#REF!</v>
      </c>
      <c r="T44" s="87" t="e">
        <f>(+P44-R44)/R44*100</f>
        <v>#REF!</v>
      </c>
    </row>
    <row r="45" spans="1:20" ht="15" customHeight="1" x14ac:dyDescent="0.25">
      <c r="B45" s="88"/>
      <c r="C45" s="89"/>
      <c r="D45" s="90"/>
      <c r="F45" s="87"/>
      <c r="I45" s="88"/>
      <c r="K45" s="90"/>
      <c r="M45" s="87"/>
      <c r="P45" s="88"/>
      <c r="Q45" s="91"/>
      <c r="R45" s="88"/>
    </row>
    <row r="46" spans="1:20" s="13" customFormat="1" ht="15" customHeight="1" x14ac:dyDescent="0.25">
      <c r="A46" s="13" t="s">
        <v>30</v>
      </c>
      <c r="B46" s="89" t="e">
        <f>+#REF!</f>
        <v>#REF!</v>
      </c>
      <c r="C46" s="92"/>
      <c r="D46" s="95" t="e">
        <f>+#REF!</f>
        <v>#REF!</v>
      </c>
      <c r="E46" s="96"/>
      <c r="F46" s="97" t="e">
        <f>(+B46-D46)/D46*100</f>
        <v>#REF!</v>
      </c>
      <c r="I46" s="89" t="e">
        <f>+#REF!</f>
        <v>#REF!</v>
      </c>
      <c r="K46" s="95" t="e">
        <f>+#REF!</f>
        <v>#REF!</v>
      </c>
      <c r="M46" s="97" t="e">
        <f>(+I46-K46)/K46*100</f>
        <v>#REF!</v>
      </c>
      <c r="P46" s="98" t="e">
        <f>+#REF!</f>
        <v>#REF!</v>
      </c>
      <c r="Q46" s="94"/>
      <c r="R46" s="98" t="e">
        <f>+#REF!</f>
        <v>#REF!</v>
      </c>
      <c r="T46" s="97" t="e">
        <f>(+P46-R46)/R46*100</f>
        <v>#REF!</v>
      </c>
    </row>
    <row r="47" spans="1:20" ht="14.1" customHeight="1" x14ac:dyDescent="0.25">
      <c r="B47" s="99"/>
      <c r="C47" s="89"/>
      <c r="D47" s="100"/>
      <c r="F47" s="101"/>
      <c r="I47" s="99"/>
      <c r="K47" s="100"/>
      <c r="M47" s="102"/>
      <c r="P47" s="103"/>
      <c r="R47" s="103"/>
    </row>
    <row r="48" spans="1:20" ht="14.1" customHeight="1" x14ac:dyDescent="0.25">
      <c r="A48" s="2"/>
      <c r="B48" s="91"/>
      <c r="C48" s="89"/>
      <c r="D48" s="100"/>
      <c r="I48" s="91"/>
      <c r="K48" s="100"/>
      <c r="M48" s="13"/>
      <c r="P48" s="103"/>
      <c r="R48" s="103"/>
    </row>
    <row r="49" spans="1:21" ht="15.75" customHeight="1" x14ac:dyDescent="0.25">
      <c r="A49" s="104" t="s">
        <v>31</v>
      </c>
      <c r="B49" s="105" t="e">
        <f>+#REF!</f>
        <v>#REF!</v>
      </c>
      <c r="C49" s="106"/>
      <c r="D49" s="107" t="e">
        <f>+#REF!</f>
        <v>#REF!</v>
      </c>
      <c r="E49" s="13"/>
      <c r="F49" s="97" t="e">
        <f>(B49-D49)/D49*100</f>
        <v>#REF!</v>
      </c>
      <c r="G49" s="13" t="s">
        <v>16</v>
      </c>
      <c r="H49" s="13"/>
      <c r="I49" s="108" t="e">
        <f>+#REF!</f>
        <v>#REF!</v>
      </c>
      <c r="J49" s="13"/>
      <c r="K49" s="109" t="e">
        <f>+#REF!</f>
        <v>#REF!</v>
      </c>
      <c r="L49" s="13"/>
      <c r="M49" s="97" t="e">
        <f>(I49-K49)/K49*100</f>
        <v>#REF!</v>
      </c>
      <c r="N49" s="13" t="s">
        <v>16</v>
      </c>
      <c r="O49" s="13"/>
      <c r="P49" s="108" t="e">
        <f>+#REF!</f>
        <v>#REF!</v>
      </c>
      <c r="Q49" s="13"/>
      <c r="R49" s="108" t="e">
        <f>+#REF!</f>
        <v>#REF!</v>
      </c>
      <c r="S49" s="13"/>
      <c r="T49" s="97" t="e">
        <f>(+P49-R49)/R49*100</f>
        <v>#REF!</v>
      </c>
      <c r="U49" s="3" t="s">
        <v>16</v>
      </c>
    </row>
    <row r="50" spans="1:21" ht="14.1" customHeight="1" x14ac:dyDescent="0.25">
      <c r="A50" s="104"/>
      <c r="B50" s="110"/>
      <c r="C50" s="89"/>
      <c r="D50" s="111"/>
      <c r="F50" s="101"/>
      <c r="I50" s="110"/>
      <c r="K50" s="112"/>
      <c r="M50" s="101"/>
      <c r="P50" s="92"/>
      <c r="R50" s="92"/>
      <c r="T50" s="101"/>
    </row>
    <row r="51" spans="1:21" ht="14.1" customHeight="1" x14ac:dyDescent="0.25">
      <c r="A51" s="104"/>
      <c r="B51" s="110"/>
      <c r="C51" s="89"/>
      <c r="D51" s="111"/>
      <c r="F51" s="101"/>
      <c r="I51" s="110"/>
      <c r="K51" s="112"/>
      <c r="M51" s="101"/>
      <c r="P51" s="92"/>
      <c r="R51" s="92"/>
      <c r="T51" s="101"/>
    </row>
    <row r="52" spans="1:21" ht="14.1" customHeight="1" x14ac:dyDescent="0.25">
      <c r="A52" s="104"/>
      <c r="B52" s="110"/>
      <c r="C52" s="89"/>
      <c r="D52" s="111"/>
      <c r="F52" s="101"/>
      <c r="I52" s="110"/>
      <c r="K52" s="112"/>
      <c r="M52" s="101"/>
      <c r="P52" s="92"/>
      <c r="R52" s="92"/>
      <c r="T52" s="101"/>
    </row>
    <row r="53" spans="1:21" ht="14.1" customHeight="1" x14ac:dyDescent="0.25">
      <c r="A53" s="104"/>
      <c r="B53" s="110"/>
      <c r="C53" s="89"/>
      <c r="D53" s="111"/>
      <c r="F53" s="101"/>
      <c r="I53" s="110"/>
      <c r="K53" s="112"/>
      <c r="M53" s="101"/>
      <c r="P53" s="92"/>
      <c r="R53" s="92"/>
      <c r="T53" s="101"/>
    </row>
    <row r="54" spans="1:21" ht="14.1" customHeight="1" x14ac:dyDescent="0.25">
      <c r="A54" s="104"/>
      <c r="B54" s="110"/>
      <c r="C54" s="89"/>
      <c r="D54" s="111"/>
      <c r="F54" s="101"/>
      <c r="I54" s="110"/>
      <c r="K54" s="112"/>
      <c r="M54" s="101"/>
      <c r="P54" s="92"/>
      <c r="R54" s="92"/>
      <c r="T54" s="101"/>
    </row>
    <row r="55" spans="1:21" ht="16.5" customHeight="1" x14ac:dyDescent="0.25">
      <c r="A55" s="3" t="s">
        <v>32</v>
      </c>
      <c r="B55" s="113" t="e">
        <f>+#REF!</f>
        <v>#REF!</v>
      </c>
      <c r="C55" s="89"/>
      <c r="D55" s="114" t="e">
        <f>+#REF!</f>
        <v>#REF!</v>
      </c>
      <c r="F55" s="97" t="e">
        <f>(+B55-D55)/D55*100</f>
        <v>#REF!</v>
      </c>
      <c r="I55" s="113" t="e">
        <f>+#REF!</f>
        <v>#REF!</v>
      </c>
      <c r="J55" s="91"/>
      <c r="K55" s="114" t="e">
        <f>+#REF!</f>
        <v>#REF!</v>
      </c>
      <c r="M55" s="97" t="e">
        <f>(+I55-K55)/K55*100</f>
        <v>#REF!</v>
      </c>
      <c r="P55" s="115" t="e">
        <f>+#REF!</f>
        <v>#REF!</v>
      </c>
      <c r="Q55" s="91"/>
      <c r="R55" s="116" t="e">
        <f>+#REF!</f>
        <v>#REF!</v>
      </c>
      <c r="T55" s="97" t="e">
        <f>(+P55-R55)/R55*100</f>
        <v>#REF!</v>
      </c>
    </row>
    <row r="56" spans="1:21" ht="14.1" customHeight="1" x14ac:dyDescent="0.25">
      <c r="B56" s="94"/>
      <c r="C56" s="89"/>
      <c r="D56" s="94"/>
      <c r="F56" s="101"/>
      <c r="I56" s="94"/>
      <c r="K56" s="117"/>
      <c r="M56" s="101"/>
      <c r="P56" s="118"/>
      <c r="R56" s="118"/>
    </row>
    <row r="57" spans="1:21" ht="18.75" customHeight="1" thickBot="1" x14ac:dyDescent="0.3">
      <c r="A57" s="2" t="s">
        <v>35</v>
      </c>
      <c r="B57" s="119" t="e">
        <f>+#REF!</f>
        <v>#REF!</v>
      </c>
      <c r="C57" s="85"/>
      <c r="D57" s="119" t="e">
        <f>+#REF!</f>
        <v>#REF!</v>
      </c>
      <c r="F57" s="120" t="e">
        <f>(+B57-D57)/D57*100</f>
        <v>#REF!</v>
      </c>
      <c r="G57" s="3" t="s">
        <v>16</v>
      </c>
      <c r="I57" s="121" t="e">
        <f>+#REF!</f>
        <v>#REF!</v>
      </c>
      <c r="K57" s="122" t="e">
        <f>+#REF!</f>
        <v>#REF!</v>
      </c>
      <c r="M57" s="120" t="e">
        <f>(+I57-K57)/K57*100</f>
        <v>#REF!</v>
      </c>
      <c r="N57" s="3" t="s">
        <v>16</v>
      </c>
      <c r="P57" s="121" t="e">
        <f>+#REF!</f>
        <v>#REF!</v>
      </c>
      <c r="R57" s="121" t="e">
        <f>+#REF!</f>
        <v>#REF!</v>
      </c>
      <c r="T57" s="120" t="e">
        <f>(+P57-R57)/R57*100</f>
        <v>#REF!</v>
      </c>
      <c r="U57" s="3" t="s">
        <v>16</v>
      </c>
    </row>
    <row r="58" spans="1:21" ht="14.1" customHeight="1" thickTop="1" x14ac:dyDescent="0.25">
      <c r="A58" s="2"/>
      <c r="B58" s="13"/>
      <c r="D58" s="13"/>
      <c r="F58" s="101"/>
      <c r="I58" s="13"/>
      <c r="K58" s="13"/>
      <c r="M58" s="101"/>
      <c r="P58" s="13"/>
      <c r="R58" s="13"/>
      <c r="T58" s="101"/>
    </row>
    <row r="59" spans="1:21" ht="14.1" customHeight="1" x14ac:dyDescent="0.25"/>
    <row r="60" spans="1:21" ht="14.1" customHeight="1" x14ac:dyDescent="0.25">
      <c r="A60" s="3" t="s">
        <v>36</v>
      </c>
    </row>
    <row r="61" spans="1:21" ht="14.1" customHeight="1" x14ac:dyDescent="0.25"/>
    <row r="62" spans="1:21" ht="14.1" customHeight="1" x14ac:dyDescent="0.25"/>
    <row r="63" spans="1:21" ht="14.1" customHeight="1" x14ac:dyDescent="0.25"/>
    <row r="64" spans="1:21" ht="14.1" customHeight="1" x14ac:dyDescent="0.25"/>
    <row r="65" spans="1:21" ht="20.25" customHeight="1" thickBot="1" x14ac:dyDescent="0.3">
      <c r="A65" s="3" t="s">
        <v>37</v>
      </c>
      <c r="B65" s="3" t="e">
        <f>B26+B28+B30+B32+B34+B36+B38+B40+B42+B44+B46</f>
        <v>#REF!</v>
      </c>
      <c r="D65" s="3" t="e">
        <f>D26+D28+D30+D32+D34+D36+D38+D40+D42+D44+D46</f>
        <v>#REF!</v>
      </c>
      <c r="F65" s="120" t="e">
        <f>(+B65-D65)/D65*100</f>
        <v>#REF!</v>
      </c>
      <c r="G65" s="14" t="s">
        <v>16</v>
      </c>
      <c r="I65" s="3" t="e">
        <f>I26+I28+I30+I32+I34+I36+I38+I40+I42+I44+I46</f>
        <v>#REF!</v>
      </c>
      <c r="K65" s="3" t="e">
        <f>K26+K28+K30+K32+K34+K36+K38+K40+K42+K44+K46</f>
        <v>#REF!</v>
      </c>
      <c r="M65" s="120" t="e">
        <f>(+I65-K65)/K65*100</f>
        <v>#REF!</v>
      </c>
      <c r="N65" s="14" t="s">
        <v>16</v>
      </c>
      <c r="P65" s="3" t="e">
        <f>P26+P28+P30+P32+P34+P36+P38+P40+P42+P44+P46</f>
        <v>#REF!</v>
      </c>
      <c r="R65" s="3" t="e">
        <f>R26+R28+R30+R32+R34+R36+R38+R40+R42+R44+R46</f>
        <v>#REF!</v>
      </c>
      <c r="T65" s="120" t="e">
        <f>(+P65-R65)/R65*100</f>
        <v>#REF!</v>
      </c>
      <c r="U65" s="14" t="s">
        <v>16</v>
      </c>
    </row>
    <row r="66" spans="1:21" ht="18" customHeight="1" thickTop="1" x14ac:dyDescent="0.25">
      <c r="F66" s="101"/>
      <c r="G66" s="14"/>
      <c r="M66" s="101"/>
      <c r="N66" s="14"/>
      <c r="T66" s="101"/>
      <c r="U66" s="14"/>
    </row>
    <row r="67" spans="1:21" ht="21.75" customHeight="1" x14ac:dyDescent="0.25">
      <c r="F67" s="101"/>
      <c r="G67" s="14"/>
      <c r="M67" s="101"/>
      <c r="N67" s="14"/>
      <c r="T67" s="101"/>
      <c r="U67" s="14"/>
    </row>
    <row r="68" spans="1:21" ht="13.5" customHeight="1" x14ac:dyDescent="0.25">
      <c r="F68" s="101"/>
      <c r="G68" s="14"/>
      <c r="M68" s="101"/>
      <c r="N68" s="14"/>
      <c r="T68" s="101"/>
      <c r="U68" s="14"/>
    </row>
    <row r="69" spans="1:21" ht="16.5" customHeight="1" x14ac:dyDescent="0.25">
      <c r="A69" s="21" t="s">
        <v>46</v>
      </c>
      <c r="F69" s="101"/>
      <c r="G69" s="14"/>
      <c r="M69" s="101"/>
      <c r="N69" s="14"/>
      <c r="T69" s="101"/>
      <c r="U69" s="14"/>
    </row>
    <row r="70" spans="1:21" ht="15.75" customHeight="1" x14ac:dyDescent="0.25">
      <c r="A70" s="3" t="s">
        <v>39</v>
      </c>
      <c r="F70" s="101"/>
      <c r="G70" s="14"/>
      <c r="M70" s="101"/>
      <c r="N70" s="14"/>
      <c r="T70" s="101"/>
      <c r="U70" s="14"/>
    </row>
    <row r="71" spans="1:21" ht="14.1" customHeight="1" x14ac:dyDescent="0.25">
      <c r="A71" s="3" t="s">
        <v>47</v>
      </c>
    </row>
    <row r="72" spans="1:21" ht="14.1" customHeight="1" x14ac:dyDescent="0.25">
      <c r="F72" s="17"/>
      <c r="M72" s="17"/>
    </row>
    <row r="73" spans="1:21" ht="14.1" customHeight="1" x14ac:dyDescent="0.25">
      <c r="F73" s="17"/>
      <c r="M73" s="17"/>
    </row>
    <row r="74" spans="1:21" ht="14.1" customHeight="1" x14ac:dyDescent="0.25">
      <c r="F74" s="17"/>
      <c r="M74" s="17"/>
    </row>
    <row r="75" spans="1:21" ht="14.1" customHeight="1" x14ac:dyDescent="0.25"/>
    <row r="76" spans="1:21" ht="14.1" customHeight="1" x14ac:dyDescent="0.25"/>
    <row r="77" spans="1:21" ht="14.1" customHeight="1" x14ac:dyDescent="0.25"/>
    <row r="78" spans="1:21" ht="14.1" customHeight="1" x14ac:dyDescent="0.25"/>
    <row r="79" spans="1:21" ht="14.1" customHeight="1" x14ac:dyDescent="0.25"/>
    <row r="80" spans="1:21" ht="14.1" customHeight="1" x14ac:dyDescent="0.25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</row>
    <row r="82" spans="1:1" ht="14.1" customHeight="1" x14ac:dyDescent="0.25"/>
    <row r="83" spans="1:1" ht="14.1" customHeight="1" x14ac:dyDescent="0.25">
      <c r="A83" s="15"/>
    </row>
    <row r="84" spans="1:1" ht="14.1" customHeight="1" x14ac:dyDescent="0.25"/>
    <row r="85" spans="1:1" ht="14.1" customHeight="1" x14ac:dyDescent="0.25"/>
  </sheetData>
  <mergeCells count="6">
    <mergeCell ref="P17:R17"/>
    <mergeCell ref="A9:U9"/>
    <mergeCell ref="A10:U10"/>
    <mergeCell ref="A11:U11"/>
    <mergeCell ref="A12:U12"/>
    <mergeCell ref="A13:U13"/>
  </mergeCells>
  <pageMargins left="0.5" right="0.38" top="1" bottom="0.5" header="0.5" footer="0.5"/>
  <pageSetup scale="54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aaf343a-6bd7-46c4-bea5-070c8e445426" xsi:nil="true"/>
    <links xmlns="4cf0c454-b52b-4add-bbd7-1d94e9ce21aa">
      <Url xsi:nil="true"/>
      <Description xsi:nil="true"/>
    </links>
    <lcf76f155ced4ddcb4097134ff3c332f xmlns="4cf0c454-b52b-4add-bbd7-1d94e9ce21aa">
      <Terms xmlns="http://schemas.microsoft.com/office/infopath/2007/PartnerControls"/>
    </lcf76f155ced4ddcb4097134ff3c332f>
    <Status xmlns="4cf0c454-b52b-4add-bbd7-1d94e9ce21aa" xsi:nil="true"/>
    <FiscalCost xmlns="4cf0c454-b52b-4add-bbd7-1d94e9ce21aa" xsi:nil="true"/>
    <Owner xmlns="4cf0c454-b52b-4add-bbd7-1d94e9ce21aa">
      <UserInfo>
        <DisplayName/>
        <AccountId xsi:nil="true"/>
        <AccountType/>
      </UserInfo>
    </Owner>
    <DueDate xmlns="4cf0c454-b52b-4add-bbd7-1d94e9ce21a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F8757915212F14AA24455DE523231E7" ma:contentTypeVersion="26" ma:contentTypeDescription="Create a new document." ma:contentTypeScope="" ma:versionID="2c413dc85a314eeaa534359d3e361216">
  <xsd:schema xmlns:xsd="http://www.w3.org/2001/XMLSchema" xmlns:xs="http://www.w3.org/2001/XMLSchema" xmlns:p="http://schemas.microsoft.com/office/2006/metadata/properties" xmlns:ns2="4cf0c454-b52b-4add-bbd7-1d94e9ce21aa" xmlns:ns3="caaf343a-6bd7-46c4-bea5-070c8e445426" targetNamespace="http://schemas.microsoft.com/office/2006/metadata/properties" ma:root="true" ma:fieldsID="8ef8130057db1ee41941b766988a8d44" ns2:_="" ns3:_="">
    <xsd:import namespace="4cf0c454-b52b-4add-bbd7-1d94e9ce21aa"/>
    <xsd:import namespace="caaf343a-6bd7-46c4-bea5-070c8e4454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Owner" minOccurs="0"/>
                <xsd:element ref="ns2:DueDate" minOccurs="0"/>
                <xsd:element ref="ns2:Status" minOccurs="0"/>
                <xsd:element ref="ns2:FiscalCost" minOccurs="0"/>
                <xsd:element ref="ns2:link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f0c454-b52b-4add-bbd7-1d94e9ce21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41e61217-37f3-4b58-8c2d-239b51c5d0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5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Owner" ma:index="20" nillable="true" ma:displayName="Owner" ma:format="Dropdown" ma:list="UserInfo" ma:SharePointGroup="0" ma:internalName="Owne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ueDate" ma:index="21" nillable="true" ma:displayName="Due Date" ma:format="DateOnly" ma:internalName="DueDate">
      <xsd:simpleType>
        <xsd:restriction base="dms:DateTime"/>
      </xsd:simpleType>
    </xsd:element>
    <xsd:element name="Status" ma:index="22" nillable="true" ma:displayName="Status" ma:format="Dropdown" ma:internalName="Status">
      <xsd:simpleType>
        <xsd:restriction base="dms:Choice">
          <xsd:enumeration value="Draft"/>
          <xsd:enumeration value="Review"/>
          <xsd:enumeration value="Complete"/>
        </xsd:restriction>
      </xsd:simpleType>
    </xsd:element>
    <xsd:element name="FiscalCost" ma:index="23" nillable="true" ma:displayName="Fiscal Cost" ma:format="$123,456.00 (United States)" ma:LCID="1033" ma:internalName="FiscalCost">
      <xsd:simpleType>
        <xsd:restriction base="dms:Currency"/>
      </xsd:simpleType>
    </xsd:element>
    <xsd:element name="links" ma:index="24" nillable="true" ma:displayName="Fiscal Notes" ma:format="Hyperlink" ma:internalName="link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af343a-6bd7-46c4-bea5-070c8e445426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20fac33d-6963-45d4-bed6-a509461179c5}" ma:internalName="TaxCatchAll" ma:readOnly="false" ma:showField="CatchAllData" ma:web="caaf343a-6bd7-46c4-bea5-070c8e44542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A2B379B-E217-42CF-9039-64668C1847F6}">
  <ds:schemaRefs>
    <ds:schemaRef ds:uri="http://schemas.microsoft.com/office/2006/metadata/properties"/>
    <ds:schemaRef ds:uri="http://schemas.microsoft.com/office/infopath/2007/PartnerControls"/>
    <ds:schemaRef ds:uri="caaf343a-6bd7-46c4-bea5-070c8e445426"/>
    <ds:schemaRef ds:uri="4cf0c454-b52b-4add-bbd7-1d94e9ce21aa"/>
  </ds:schemaRefs>
</ds:datastoreItem>
</file>

<file path=customXml/itemProps2.xml><?xml version="1.0" encoding="utf-8"?>
<ds:datastoreItem xmlns:ds="http://schemas.openxmlformats.org/officeDocument/2006/customXml" ds:itemID="{EEEF2646-1B80-45E0-8934-D8B815B25B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f0c454-b52b-4add-bbd7-1d94e9ce21aa"/>
    <ds:schemaRef ds:uri="caaf343a-6bd7-46c4-bea5-070c8e4454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B6B772-B2E6-4FF9-9232-1CE5DB39D0B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OTHER</vt:lpstr>
      <vt:lpstr>OTH -REFUND SPLIT</vt:lpstr>
      <vt:lpstr>'OTH -REFUND SPLIT'!Print_Area</vt:lpstr>
      <vt:lpstr>OTHER!Print_Area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Ruettgers, Julie</dc:creator>
  <cp:keywords/>
  <dc:description/>
  <cp:lastModifiedBy>Percival, Sydney</cp:lastModifiedBy>
  <cp:revision/>
  <dcterms:created xsi:type="dcterms:W3CDTF">1999-11-01T21:25:47Z</dcterms:created>
  <dcterms:modified xsi:type="dcterms:W3CDTF">2026-07-02T17:07:37Z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0x010100CF8757915212F14AA24455DE523231E7</vt:lpwstr>
  </property>
  <property fmtid="{D5CDD505-2E9C-101B-9397-08002B2CF9AE}" pid="5" name="MediaServiceImageTags">
    <vt:lpwstr/>
  </property>
</Properties>
</file>